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255" yWindow="330" windowWidth="10725" windowHeight="11700" tabRatio="833" activeTab="2"/>
  </bookViews>
  <sheets>
    <sheet name="Aux. Administrativo-44hs_STg" sheetId="8" r:id="rId1"/>
    <sheet name="Uniformes e Equipamentos_STg" sheetId="4" r:id="rId2"/>
    <sheet name="Proposta_STg" sheetId="6" r:id="rId3"/>
  </sheets>
  <calcPr calcId="145621"/>
</workbook>
</file>

<file path=xl/calcChain.xml><?xml version="1.0" encoding="utf-8"?>
<calcChain xmlns="http://schemas.openxmlformats.org/spreadsheetml/2006/main">
  <c r="G5" i="4" l="1"/>
  <c r="G6" i="4"/>
  <c r="G7" i="4"/>
  <c r="G8" i="4"/>
  <c r="G9" i="4"/>
  <c r="G4" i="4"/>
  <c r="F4" i="4" l="1"/>
  <c r="H106" i="8" l="1"/>
  <c r="H52" i="8" l="1"/>
  <c r="F51" i="8"/>
  <c r="H51" i="8" s="1"/>
  <c r="C9" i="6" l="1"/>
  <c r="B9" i="6"/>
  <c r="F9" i="6" l="1"/>
  <c r="G143" i="8"/>
  <c r="F143" i="8"/>
  <c r="G142" i="8"/>
  <c r="F142" i="8"/>
  <c r="H74" i="8" l="1"/>
  <c r="B162" i="8"/>
  <c r="F25" i="8" l="1"/>
  <c r="H25" i="8" s="1"/>
  <c r="H32" i="8" s="1"/>
  <c r="F141" i="8"/>
  <c r="F146" i="8" s="1"/>
  <c r="H124" i="8"/>
  <c r="H119" i="8"/>
  <c r="H71" i="8"/>
  <c r="F67" i="8"/>
  <c r="G54" i="8" s="1"/>
  <c r="H8" i="8"/>
  <c r="C4" i="8"/>
  <c r="H83" i="8" l="1"/>
  <c r="H90" i="8" s="1"/>
  <c r="F33" i="8"/>
  <c r="H33" i="8" s="1"/>
  <c r="H35" i="8"/>
  <c r="F71" i="8"/>
  <c r="F9" i="4"/>
  <c r="F8" i="4"/>
  <c r="F7" i="4"/>
  <c r="F6" i="4"/>
  <c r="F5" i="4"/>
  <c r="H46" i="8" l="1"/>
  <c r="H61" i="8"/>
  <c r="G10" i="4"/>
  <c r="H129" i="8" l="1"/>
  <c r="H133" i="8" s="1"/>
  <c r="H154" i="8" s="1"/>
  <c r="H60" i="8"/>
  <c r="H59" i="8"/>
  <c r="H65" i="8"/>
  <c r="H62" i="8"/>
  <c r="H97" i="8"/>
  <c r="H64" i="8"/>
  <c r="H63" i="8"/>
  <c r="H107" i="8"/>
  <c r="H66" i="8"/>
  <c r="H109" i="8"/>
  <c r="H98" i="8"/>
  <c r="H99" i="8" s="1"/>
  <c r="H111" i="8"/>
  <c r="H108" i="8"/>
  <c r="H150" i="8"/>
  <c r="H110" i="8"/>
  <c r="H95" i="8"/>
  <c r="H96" i="8" s="1"/>
  <c r="H112" i="8"/>
  <c r="H113" i="8" s="1"/>
  <c r="H114" i="8" s="1"/>
  <c r="H123" i="8" s="1"/>
  <c r="H125" i="8" s="1"/>
  <c r="H153" i="8" s="1"/>
  <c r="H53" i="8"/>
  <c r="H54" i="8" s="1"/>
  <c r="H55" i="8" s="1"/>
  <c r="H88" i="8" s="1"/>
  <c r="H100" i="8"/>
  <c r="H67" i="8" l="1"/>
  <c r="H89" i="8" s="1"/>
  <c r="H91" i="8"/>
  <c r="H151" i="8" s="1"/>
  <c r="H101" i="8"/>
  <c r="H152" i="8" s="1"/>
  <c r="H155" i="8" l="1"/>
  <c r="G137" i="8"/>
  <c r="H137" i="8" l="1"/>
  <c r="H144" i="8" s="1"/>
  <c r="G139" i="8" l="1"/>
  <c r="H139" i="8" s="1"/>
  <c r="H145" i="8" s="1"/>
  <c r="H143" i="8" l="1"/>
  <c r="H142" i="8"/>
  <c r="H141" i="8" l="1"/>
  <c r="H146" i="8" s="1"/>
  <c r="H156" i="8" s="1"/>
  <c r="H157" i="8" s="1"/>
  <c r="D162" i="8" s="1"/>
  <c r="F162" i="8" s="1"/>
  <c r="H162" i="8" s="1"/>
  <c r="H163" i="8" s="1"/>
  <c r="H167" i="8" s="1"/>
  <c r="H168" i="8" s="1"/>
  <c r="D9" i="6" l="1"/>
  <c r="E9" i="6" s="1"/>
  <c r="G9" i="6" s="1"/>
  <c r="G10" i="6" l="1"/>
  <c r="E10" i="6"/>
</calcChain>
</file>

<file path=xl/comments1.xml><?xml version="1.0" encoding="utf-8"?>
<comments xmlns="http://schemas.openxmlformats.org/spreadsheetml/2006/main">
  <authors>
    <author>Alex da Luz Pereira</author>
    <author/>
  </authors>
  <commentList>
    <comment ref="F35" authorId="0">
      <text>
        <r>
          <rPr>
            <b/>
            <sz val="9"/>
            <color indexed="81"/>
            <rFont val="Tahoma"/>
            <family val="2"/>
          </rPr>
          <t xml:space="preserve">CONFORME PARECER TECNICO 28/2017 (reitoria)
- o servico de apoio/cuidador
NÃO EXISTE EXPOSIÇÃO DE AGENTE NOCIVOS
na hipotese de haver insidencia de insalubridade pela exposicao de agentes biológicos a CCT não indica a base de calculo, logo na hipotese desta vier existir a base será seu salário base
</t>
        </r>
      </text>
    </comment>
    <comment ref="F73" authorId="0">
      <text>
        <r>
          <rPr>
            <b/>
            <sz val="9"/>
            <color indexed="81"/>
            <rFont val="Tahoma"/>
            <family val="2"/>
          </rPr>
          <t>santo augusto não tem transp coletivo</t>
        </r>
      </text>
    </comment>
    <comment ref="C97" authorId="1">
      <text>
        <r>
          <rPr>
            <b/>
            <sz val="8"/>
            <color rgb="FFFF0000"/>
            <rFont val="Tahoma"/>
            <family val="2"/>
            <charset val="1"/>
          </rPr>
          <t>Multa de 40% + Contribuição Social de 10% sobre Saldo da Conta Vinculada do FGTS para RCT s/Justa Causa, com Aviso Indenizado durante a vigência do Contrato de Prestação de Serviços.</t>
        </r>
      </text>
    </comment>
    <comment ref="C100" authorId="1">
      <text>
        <r>
          <rPr>
            <b/>
            <sz val="8"/>
            <color rgb="FFFF0000"/>
            <rFont val="Tahoma"/>
            <family val="2"/>
            <charset val="1"/>
          </rPr>
          <t>Multa de 40% + Contribuição Social de 10% sobre Saldo da Conta Vinculada do FGTS para RCT s/Justa Causa, com Aviso Trabalhado ao final do Contrato de Prestação de Serviços.</t>
        </r>
      </text>
    </comment>
    <comment ref="C106" authorId="0">
      <text>
        <r>
          <rPr>
            <b/>
            <sz val="9"/>
            <color indexed="81"/>
            <rFont val="Tahoma"/>
            <family val="2"/>
          </rPr>
          <t xml:space="preserve">Férias Obrigatória a cotação de 9,075% sobre o valor do Módulo 1 – Composição da Remuneração, conforme Anexo XII da IN 5/17 (Férias + Adicional = 9,075% + 3,025% (submodulo 2.1 letra B) = 12,10%)
</t>
        </r>
      </text>
    </comment>
    <comment ref="F145" authorId="0">
      <text>
        <r>
          <rPr>
            <b/>
            <sz val="9"/>
            <color indexed="81"/>
            <rFont val="Tahoma"/>
            <family val="2"/>
          </rPr>
          <t xml:space="preserve">
LEI COMPLEMENTAR N. 55, DE 07 DE DEZEMBRO DE 2017, 
...
Art. 10
- O art. 155 da L.C n º 16 de 27 de dezembro de 2006  passa a 
vigorar com a seguinte redação:
Art. 155.O Imposto Sobre Serviços de Qualquer Natureza tem  como 
fato gerador a prestação de serviços constantes na  lista abaixo, por pessoa natural, ou pessoa 
jurídica, com ou sem estabelecimento fixo, ainda que esses serviços não se constituam como 
atividade preponderante do prestador, com alíquota conforme cada atividade.
</t>
        </r>
        <r>
          <rPr>
            <b/>
            <sz val="9"/>
            <color indexed="32"/>
            <rFont val="Tahoma"/>
            <family val="2"/>
          </rPr>
          <t>http://179.106.88.109/arquivos/arquivos/Leis%20Complementares/LC%2055-2017%20-%20Altera%20dispositivos%20do%20Código%20Tributário.pdf</t>
        </r>
        <r>
          <rPr>
            <b/>
            <sz val="9"/>
            <color indexed="81"/>
            <rFont val="Tahoma"/>
            <family val="2"/>
          </rPr>
          <t xml:space="preserve">
</t>
        </r>
      </text>
    </comment>
  </commentList>
</comments>
</file>

<file path=xl/sharedStrings.xml><?xml version="1.0" encoding="utf-8"?>
<sst xmlns="http://schemas.openxmlformats.org/spreadsheetml/2006/main" count="303" uniqueCount="216">
  <si>
    <t>Planilha de Custos e Formação de Preços</t>
  </si>
  <si>
    <t>Processo:</t>
  </si>
  <si>
    <t>Licitação:</t>
  </si>
  <si>
    <t>Dia/hora:</t>
  </si>
  <si>
    <t>DADOS DO PROPONENTE</t>
  </si>
  <si>
    <t>Razão Social...................................:</t>
  </si>
  <si>
    <t>CNPJ..............................................:</t>
  </si>
  <si>
    <t>Regime de Tributação: (1)Real (2)Presumido (3 e 4)Simples</t>
  </si>
  <si>
    <t>DISCRIMINAÇÃO DO SERVIÇO</t>
  </si>
  <si>
    <t>A</t>
  </si>
  <si>
    <t>Data de Apresentação da Proposta (dia/mês/ano)</t>
  </si>
  <si>
    <t>B</t>
  </si>
  <si>
    <t>Município/UF</t>
  </si>
  <si>
    <t>C</t>
  </si>
  <si>
    <t>D</t>
  </si>
  <si>
    <t>N° de meses de execução contratual</t>
  </si>
  <si>
    <t>Nota (1):</t>
  </si>
  <si>
    <t>Esta tabela poderá ser adaptada às características do serviço contratado, inclusive adaptar rubricas</t>
  </si>
  <si>
    <t>e suas respectivas provisões e ou estimativas, desde que devidamente justificado.</t>
  </si>
  <si>
    <t>Nota (2):</t>
  </si>
  <si>
    <t>As provisões constantes desta planilha poderão não ser necessárias em determinados serviços que</t>
  </si>
  <si>
    <t>não necessitem da dedicação exclusiva dos trabalhadores da contratada para com a Administração.</t>
  </si>
  <si>
    <t>MÃO-DE-OBRA</t>
  </si>
  <si>
    <t>MÃO-DE-OBRA VINCULADA À EXECUÇÃO CONTRATUAL</t>
  </si>
  <si>
    <t>Dados complementares para composição dos custos referente à mão-de-obra</t>
  </si>
  <si>
    <t>Tipo de serviço (mesmo serviço com características distintas)</t>
  </si>
  <si>
    <t>Categoria profissional (vinculada à execução contratual)</t>
  </si>
  <si>
    <t>Data base da categoria (dia/mês/ano)</t>
  </si>
  <si>
    <t>Nota:</t>
  </si>
  <si>
    <t>Deverá ser elaborado um quadro para cada tipo de serviço.</t>
  </si>
  <si>
    <t>MÓDULO 1</t>
  </si>
  <si>
    <t>COMPOSIÇÃO DA REMUNERAÇÃO</t>
  </si>
  <si>
    <t>Composição da Remuneração</t>
  </si>
  <si>
    <t>Valor (R$)</t>
  </si>
  <si>
    <t>Salário Base</t>
  </si>
  <si>
    <t>Adicional de Periculosidade</t>
  </si>
  <si>
    <t>Adicional de Insalubridade</t>
  </si>
  <si>
    <t>Base de Cálculo</t>
  </si>
  <si>
    <t>Percentual (%)</t>
  </si>
  <si>
    <t>Adicional Noturno</t>
  </si>
  <si>
    <t>E</t>
  </si>
  <si>
    <t>Hora Noturna Adicional</t>
  </si>
  <si>
    <t>F</t>
  </si>
  <si>
    <t>Adicional de Hora Extra</t>
  </si>
  <si>
    <t>G</t>
  </si>
  <si>
    <t>Intervalo Intrajornada</t>
  </si>
  <si>
    <t>H</t>
  </si>
  <si>
    <t>Outros (Especificar)</t>
  </si>
  <si>
    <t>MÓDULO 2</t>
  </si>
  <si>
    <t>Transporte</t>
  </si>
  <si>
    <t>Qtde de Passagens p/Dia</t>
  </si>
  <si>
    <t>Valor da Passagem</t>
  </si>
  <si>
    <t>Auxilio Alimentação (Vales, Cesta Básica, etc.)</t>
  </si>
  <si>
    <t>Dias Trabalhados/Mês</t>
  </si>
  <si>
    <t>% de Desconto</t>
  </si>
  <si>
    <t>Assistência Médica e Familiar</t>
  </si>
  <si>
    <t>Plano de Benefício Familiar</t>
  </si>
  <si>
    <t>Seguro de Vida, Invalidez e Funeral</t>
  </si>
  <si>
    <t>MÓDULO 3</t>
  </si>
  <si>
    <t>Submódulo 4.1</t>
  </si>
  <si>
    <t>4.1</t>
  </si>
  <si>
    <t>INSS</t>
  </si>
  <si>
    <t>SEBRAE</t>
  </si>
  <si>
    <t>Submódulo 4.2</t>
  </si>
  <si>
    <t>4.2</t>
  </si>
  <si>
    <t>S</t>
  </si>
  <si>
    <t>Aviso Prévio Indenizado</t>
  </si>
  <si>
    <t>Incidência do FGTS sobre Aviso Prévio Indenizado</t>
  </si>
  <si>
    <t>Multa do FGTS sobre Aviso Prévio Indenizado</t>
  </si>
  <si>
    <t>Aviso Prévio Trabalhado</t>
  </si>
  <si>
    <t>Multa FGTS sobre Aviso Prévio Trabalhado</t>
  </si>
  <si>
    <t>PIS</t>
  </si>
  <si>
    <t>Unidade</t>
  </si>
  <si>
    <t>Ano Acordo, Convenção ou Sentença Normativa em Dissídio 
Coletivo</t>
  </si>
  <si>
    <t>ENCARGOS E BENEFÍCIOS MENSAIS E DIÁRIOS</t>
  </si>
  <si>
    <t>Submódulo 2.1</t>
  </si>
  <si>
    <t xml:space="preserve">13º (Décimo Terceiro) Salario </t>
  </si>
  <si>
    <t>Férias e Adicional de férias</t>
  </si>
  <si>
    <t xml:space="preserve">Descricao </t>
  </si>
  <si>
    <t>Percentual</t>
  </si>
  <si>
    <t xml:space="preserve">Valor </t>
  </si>
  <si>
    <t>Submódulo 2.2</t>
  </si>
  <si>
    <t>Encargos Previdenciários (GPS), 
Fundo de Garantia por Tempo de Serviço (FGTS), e Outras</t>
  </si>
  <si>
    <t xml:space="preserve">Salário Educação </t>
  </si>
  <si>
    <t>SESC ou SESI</t>
  </si>
  <si>
    <t>SENAI - SENAC</t>
  </si>
  <si>
    <t xml:space="preserve">INCRA </t>
  </si>
  <si>
    <t xml:space="preserve">FGTS </t>
  </si>
  <si>
    <t>Seguro Acidente de Trabalho SAT (Incluir RAT)</t>
  </si>
  <si>
    <t xml:space="preserve">13º (decimo terceiro) Salário, 
Férias e Adicional de Férias </t>
  </si>
  <si>
    <t>Submódulo 2.3</t>
  </si>
  <si>
    <t xml:space="preserve">Beneficios Mensais e Diários </t>
  </si>
  <si>
    <t xml:space="preserve">QUADRO RESUMO </t>
  </si>
  <si>
    <t>MODULO - 2</t>
  </si>
  <si>
    <t>2.1</t>
  </si>
  <si>
    <t>2.2</t>
  </si>
  <si>
    <t>2.3</t>
  </si>
  <si>
    <t>TOTAL SUBMODULO - 2.3  dos Benefícios Mensais e Diários</t>
  </si>
  <si>
    <t>TOTAL SUBMODULO - 2.1 ENCARGOS E BENEFÍCIOS MENSAIS E DIÁRIOS</t>
  </si>
  <si>
    <t>(=) TOTAL MODULO - 2</t>
  </si>
  <si>
    <t>(=) TOTAL MODULO - 1  DA REMUNERAÇÃO</t>
  </si>
  <si>
    <t xml:space="preserve">PROVISAO PARA RESCISÃO </t>
  </si>
  <si>
    <t>Incidência do Submódulo 2.2 sobre Aviso Prévio Trabalhado</t>
  </si>
  <si>
    <t>(=) TOTAL MODULO - 3</t>
  </si>
  <si>
    <t>MODULO - 4</t>
  </si>
  <si>
    <t>MÓDULO - 4</t>
  </si>
  <si>
    <t xml:space="preserve">Ausencias Legais </t>
  </si>
  <si>
    <t xml:space="preserve">CUSTO DE REPOSICAO DO PROFISSIONAL AUSENTE </t>
  </si>
  <si>
    <t xml:space="preserve">Ausencias legais </t>
  </si>
  <si>
    <t>TOTAL Submodulo 4.1 Ausencias Legais</t>
  </si>
  <si>
    <t xml:space="preserve">Férias </t>
  </si>
  <si>
    <t xml:space="preserve">Licença - Paternidade </t>
  </si>
  <si>
    <t xml:space="preserve">Ausencia por acidente de Trabalho </t>
  </si>
  <si>
    <t xml:space="preserve">Afastamento Maternidade </t>
  </si>
  <si>
    <t>INFORME ( S ou N)</t>
  </si>
  <si>
    <t xml:space="preserve">Intrajornada </t>
  </si>
  <si>
    <t xml:space="preserve">Intervalo para repouso ou alimentação </t>
  </si>
  <si>
    <t>(=) TOTAL MODULO - 4</t>
  </si>
  <si>
    <t>MODULO - 5</t>
  </si>
  <si>
    <t xml:space="preserve">INSUMOS DIVERSOS </t>
  </si>
  <si>
    <t xml:space="preserve">Insumos Diversos </t>
  </si>
  <si>
    <t xml:space="preserve">Uniformes </t>
  </si>
  <si>
    <t xml:space="preserve">Materiais </t>
  </si>
  <si>
    <t xml:space="preserve">Equipamentos </t>
  </si>
  <si>
    <t xml:space="preserve">Outros especificar </t>
  </si>
  <si>
    <t>(=) TOTAL MODULO - 5</t>
  </si>
  <si>
    <t>MODULO - 6</t>
  </si>
  <si>
    <t xml:space="preserve">Custos Indiretos </t>
  </si>
  <si>
    <t xml:space="preserve">Lucro </t>
  </si>
  <si>
    <t xml:space="preserve">Tributos </t>
  </si>
  <si>
    <t xml:space="preserve">C.2 - Tributos Estaduais </t>
  </si>
  <si>
    <t xml:space="preserve">CUSTOS INDIRETOS, TRIBUTOS E LUCRO </t>
  </si>
  <si>
    <t>(=) TOTAL MODULO - 6</t>
  </si>
  <si>
    <t xml:space="preserve">1.    M Ó D U L O S </t>
  </si>
  <si>
    <t>2.    QUADRO RESUMO DO CUSTO DO EMPREGADO</t>
  </si>
  <si>
    <t>SUBTOTAL ( A + B + C + D + E )</t>
  </si>
  <si>
    <t xml:space="preserve">Módulo 2 - Encargos e Beneficios Anuais , Mensais Diários </t>
  </si>
  <si>
    <t xml:space="preserve">Módulo 3 - Provisão para Rescisão </t>
  </si>
  <si>
    <t xml:space="preserve">Módulo 4 - Custo de Reposição do Profissional Ausente </t>
  </si>
  <si>
    <t xml:space="preserve">Módulo 5 - Insumos Diversos </t>
  </si>
  <si>
    <t xml:space="preserve">(  =  ) VALOR TOTAL POR EMPREGADO </t>
  </si>
  <si>
    <t xml:space="preserve">3.    QUADRO RESUMO DO VALOR MENSAL DOS SERVIÇOS </t>
  </si>
  <si>
    <t>Qtde de 
Empregados
por posto
( C )</t>
  </si>
  <si>
    <t>VALOR PROPOSTO
EMPREGADO 
( B )</t>
  </si>
  <si>
    <t>TIPO DE 
SERVIÇO
( A )</t>
  </si>
  <si>
    <t>Qtde de 
Postos
( E )</t>
  </si>
  <si>
    <t xml:space="preserve">VALOR TOTAL
DO SERVIÇP
( F ) = ( D × E )
</t>
  </si>
  <si>
    <t xml:space="preserve">VALOR MENSAL DOS SERVIÇOS </t>
  </si>
  <si>
    <t>VALOR PROPOSTO
POR POSTO 
( D ) = ( B × C )</t>
  </si>
  <si>
    <t xml:space="preserve">13º (decimo terceiro) Salário, Férias e Adicional de Férias </t>
  </si>
  <si>
    <t>Encargos Previdenciários (GPS), Fundo de Garantia por Tempo de Serviço (FGTS), e Outras</t>
  </si>
  <si>
    <t xml:space="preserve">TOTAL Submodulo 4.2  Intrajornada </t>
  </si>
  <si>
    <t>Classificação Brasileira de Ocupações</t>
  </si>
  <si>
    <t xml:space="preserve">Adicional de Hora Noturna Reduzida </t>
  </si>
  <si>
    <t>Adicional de Hora Extra no Feriado Trabalhado</t>
  </si>
  <si>
    <t xml:space="preserve">Módulo 6 - Custos Indiretos, Tributos e Lucro </t>
  </si>
  <si>
    <t xml:space="preserve">Módulo 1 - Composição da Remuneração </t>
  </si>
  <si>
    <t xml:space="preserve">C.3 - Tributos Municipais  (ISS) </t>
  </si>
  <si>
    <t xml:space="preserve">C.1 - Tributos Federais </t>
  </si>
  <si>
    <t xml:space="preserve">COFINS </t>
  </si>
  <si>
    <t>Base de Calculo</t>
  </si>
  <si>
    <t xml:space="preserve">DESCRIÇÃO </t>
  </si>
  <si>
    <t xml:space="preserve">VALOR </t>
  </si>
  <si>
    <t xml:space="preserve">4.    QUADRO RESUMO DO VALOR GLOBAL DA PROPOSTA </t>
  </si>
  <si>
    <t xml:space="preserve">Valor Mensal do servico </t>
  </si>
  <si>
    <t>O valor informado deverá ser o custo real do insumo (descontado o valor eventualmente pago pelo empregado).</t>
  </si>
  <si>
    <t xml:space="preserve">Salário Normativo da Categoria Profissional – 220 hs  </t>
  </si>
  <si>
    <t xml:space="preserve">Horas de Jornada </t>
  </si>
  <si>
    <t>risco inexistente</t>
  </si>
  <si>
    <t>TOTAL SUBMODULO - 2.2 Encargos Previdenciários (GPS), 
Fundo de Garantia por Tempo de Serviço (FGTS), e Outras</t>
  </si>
  <si>
    <t xml:space="preserve">SUBTOTAL </t>
  </si>
  <si>
    <t>Incidência dos encargos do Submódulo 2.2 sobre o total do Submódulo 2.1</t>
  </si>
  <si>
    <t>Vale Alimentação</t>
  </si>
  <si>
    <t xml:space="preserve">Auxilio doenca </t>
  </si>
  <si>
    <t xml:space="preserve">Subtotal </t>
  </si>
  <si>
    <t>Incidência dos encargos do Submódulo 2.2 sobre o  total do Submódulo 4.1</t>
  </si>
  <si>
    <t>Santo Augusto/RS</t>
  </si>
  <si>
    <t>Unid.</t>
  </si>
  <si>
    <t>Valor global da proposta ( Valor mens do serviço multiplicado pelo numero de meses do contrato) - Por Posto</t>
  </si>
  <si>
    <r>
      <t>BC para Desconto</t>
    </r>
    <r>
      <rPr>
        <sz val="11"/>
        <color rgb="FFC00000"/>
        <rFont val="Calibri"/>
        <family val="2"/>
      </rPr>
      <t xml:space="preserve"> </t>
    </r>
  </si>
  <si>
    <t>COMPOSIÇÃO DOS CUSTOS</t>
  </si>
  <si>
    <t>INSUMOS DIVERSOS - UNIFORME - CUIDADOR E AUXILIAR ADMINISTRATIVO</t>
  </si>
  <si>
    <t>PERÍODO:</t>
  </si>
  <si>
    <t>Item</t>
  </si>
  <si>
    <t>Descrição</t>
  </si>
  <si>
    <t>Quantidade</t>
  </si>
  <si>
    <t>Valor Unitário R$</t>
  </si>
  <si>
    <t>Valor Total R$</t>
  </si>
  <si>
    <t>Valor Mensal R$</t>
  </si>
  <si>
    <t>Camisa gola pólo manga curta</t>
  </si>
  <si>
    <t>Camisa gola pólo manga longa</t>
  </si>
  <si>
    <t>Casaco para meia estação, cor preta ou azul.</t>
  </si>
  <si>
    <t>Calça jeans, na cor preta ou azul, cor sólida.</t>
  </si>
  <si>
    <t>Calçado modelo sapato social, modelo compatível com o uniforme, cor preto.</t>
  </si>
  <si>
    <t>Cracá de identificação do funcionário</t>
  </si>
  <si>
    <t>Total Mensal</t>
  </si>
  <si>
    <t xml:space="preserve">QUADRO RESUMO DA PROPOSTA </t>
  </si>
  <si>
    <t>POSTO</t>
  </si>
  <si>
    <t>QUANTIDADE DE POSTOS</t>
  </si>
  <si>
    <t xml:space="preserve">VALOR POR POSTO </t>
  </si>
  <si>
    <t xml:space="preserve">VALOR POR MÊS </t>
  </si>
  <si>
    <t>TOTAL DO CONTRATO</t>
  </si>
  <si>
    <t>CBO:  4110-05</t>
  </si>
  <si>
    <t>01.01.2019</t>
  </si>
  <si>
    <t>SINDIASSEIO RS Nº 92/2019</t>
  </si>
  <si>
    <t>TOTAL ESTIMADO</t>
  </si>
  <si>
    <t>Razão Social:</t>
  </si>
  <si>
    <t>CNPJ nº</t>
  </si>
  <si>
    <t>Endereço:</t>
  </si>
  <si>
    <t>Responsável:</t>
  </si>
  <si>
    <t>Telefone:</t>
  </si>
  <si>
    <t>e-mail:</t>
  </si>
  <si>
    <t>FESENALBA - NÚMERO DE REGISTRO NO MTE: RS000092/2019</t>
  </si>
  <si>
    <t>VIGÊNCIA 
EM MESES</t>
  </si>
  <si>
    <t>AUX. ADMINISTRATIVO 44h - CBO: 4110-05 - (SA)</t>
  </si>
  <si>
    <t>IN/MPOG - nº 05/2017 - ANEXO XII</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</si>
</sst>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8" formatCode="&quot;R$&quot;\ #,##0.00;[Red]\-&quot;R$&quot;\ #,##0.00"/>
    <numFmt numFmtId="44" formatCode="_-&quot;R$&quot;\ * #,##0.00_-;\-&quot;R$&quot;\ * #,##0.00_-;_-&quot;R$&quot;\ * &quot;-&quot;??_-;_-@_-"/>
    <numFmt numFmtId="43" formatCode="_-* #,##0.00_-;\-* #,##0.00_-;_-* &quot;-&quot;??_-;_-@_-"/>
    <numFmt numFmtId="164" formatCode="dddd&quot;, &quot;mmmm\ dd&quot;, &quot;yyyy"/>
    <numFmt numFmtId="165" formatCode="_(* #,##0.00_);_(* \(#,##0.00\);_(* \-??_);_(@_)"/>
    <numFmt numFmtId="166" formatCode="&quot;R$ &quot;#,##0.00_);&quot;(R$ &quot;#,##0.00\)"/>
    <numFmt numFmtId="167" formatCode="&quot;R$ &quot;#,##0.00"/>
    <numFmt numFmtId="168" formatCode="_(* #,##0_);_(* \(#,##0\);_(* \-??_);_(@_)"/>
    <numFmt numFmtId="169" formatCode="0.0000%"/>
    <numFmt numFmtId="170" formatCode="[$-416]General"/>
    <numFmt numFmtId="171" formatCode="[$-416]0%"/>
    <numFmt numFmtId="172" formatCode="#,##0.00&quot; &quot;;&quot; (&quot;#,##0.00&quot;)&quot;;&quot; -&quot;#&quot; &quot;;@&quot; &quot;"/>
    <numFmt numFmtId="173" formatCode="[$R$-416]&quot; &quot;#,##0.00;[Red]&quot;-&quot;[$R$-416]&quot; &quot;#,##0.00"/>
    <numFmt numFmtId="174" formatCode="&quot;R$&quot;\ #,##0.00"/>
    <numFmt numFmtId="175" formatCode="_-&quot;R$&quot;\ * #,##0.000000000_-;\-&quot;R$&quot;\ * #,##0.000000000_-;_-&quot;R$&quot;\ * &quot;-&quot;??_-;_-@_-"/>
    <numFmt numFmtId="176" formatCode="_-[$R$-416]\ * #,##0.00_-;\-[$R$-416]\ * #,##0.00_-;_-[$R$-416]\ * &quot;-&quot;??_-;_-@_-"/>
    <numFmt numFmtId="177" formatCode="[$R$-416]\ #,##0.00;[Red]\-[$R$-416]\ #,##0.00"/>
    <numFmt numFmtId="178" formatCode="0.000%"/>
  </numFmts>
  <fonts count="54">
    <font>
      <sz val="11"/>
      <color rgb="FF000000"/>
      <name val="Calibri"/>
      <family val="2"/>
      <charset val="1"/>
    </font>
    <font>
      <sz val="11"/>
      <color theme="1"/>
      <name val="Calibri"/>
      <family val="2"/>
      <scheme val="minor"/>
    </font>
    <font>
      <b/>
      <sz val="18"/>
      <color rgb="FF000000"/>
      <name val="Calibri"/>
      <family val="2"/>
      <charset val="1"/>
    </font>
    <font>
      <b/>
      <sz val="14"/>
      <color rgb="FF000000"/>
      <name val="Calibri"/>
      <family val="2"/>
      <charset val="1"/>
    </font>
    <font>
      <b/>
      <sz val="11"/>
      <color rgb="FF000000"/>
      <name val="Calibri"/>
      <family val="2"/>
      <charset val="1"/>
    </font>
    <font>
      <sz val="11"/>
      <color rgb="FFFF0000"/>
      <name val="Calibri"/>
      <family val="2"/>
      <charset val="1"/>
    </font>
    <font>
      <b/>
      <sz val="11"/>
      <color rgb="FFFF0000"/>
      <name val="Calibri"/>
      <family val="2"/>
      <charset val="1"/>
    </font>
    <font>
      <i/>
      <sz val="11"/>
      <color rgb="FF000000"/>
      <name val="Calibri"/>
      <family val="2"/>
      <charset val="1"/>
    </font>
    <font>
      <b/>
      <sz val="20"/>
      <color rgb="FF000000"/>
      <name val="Calibri"/>
      <family val="2"/>
      <charset val="1"/>
    </font>
    <font>
      <b/>
      <sz val="8"/>
      <color rgb="FFFF0000"/>
      <name val="Tahoma"/>
      <family val="2"/>
      <charset val="1"/>
    </font>
    <font>
      <sz val="11"/>
      <color rgb="FF000000"/>
      <name val="Calibri"/>
      <family val="2"/>
      <charset val="1"/>
    </font>
    <font>
      <sz val="11"/>
      <color indexed="8"/>
      <name val="Calibri"/>
      <family val="2"/>
    </font>
    <font>
      <b/>
      <sz val="11"/>
      <color rgb="FFFF0000"/>
      <name val="Calibri"/>
      <family val="2"/>
    </font>
    <font>
      <b/>
      <sz val="9"/>
      <color indexed="81"/>
      <name val="Tahoma"/>
      <family val="2"/>
    </font>
    <font>
      <b/>
      <sz val="11"/>
      <color theme="1"/>
      <name val="Calibri"/>
      <family val="2"/>
    </font>
    <font>
      <b/>
      <sz val="11"/>
      <color rgb="FF000000"/>
      <name val="Calibri"/>
      <family val="2"/>
    </font>
    <font>
      <sz val="11"/>
      <color rgb="FFFF0000"/>
      <name val="Calibri"/>
      <family val="2"/>
      <scheme val="minor"/>
    </font>
    <font>
      <b/>
      <sz val="12"/>
      <color rgb="FF000000"/>
      <name val="Calibri"/>
      <family val="2"/>
      <charset val="1"/>
    </font>
    <font>
      <i/>
      <sz val="11"/>
      <color rgb="FFC00000"/>
      <name val="Calibri"/>
      <family val="2"/>
      <charset val="1"/>
    </font>
    <font>
      <sz val="11"/>
      <color rgb="FF000000"/>
      <name val="Arial Narrow"/>
      <family val="2"/>
    </font>
    <font>
      <b/>
      <sz val="12"/>
      <color rgb="FF000000"/>
      <name val="Calibri"/>
      <family val="2"/>
    </font>
    <font>
      <sz val="12"/>
      <color rgb="FF000000"/>
      <name val="Calibri"/>
      <family val="2"/>
    </font>
    <font>
      <sz val="11"/>
      <color rgb="FF000000"/>
      <name val="Calibri"/>
      <family val="2"/>
    </font>
    <font>
      <sz val="11"/>
      <color rgb="FF000000"/>
      <name val="Calibri"/>
      <family val="2"/>
      <scheme val="minor"/>
    </font>
    <font>
      <b/>
      <sz val="11"/>
      <color rgb="FF000000"/>
      <name val="Calibri"/>
      <family val="2"/>
      <scheme val="minor"/>
    </font>
    <font>
      <b/>
      <sz val="11"/>
      <color rgb="FFC00000"/>
      <name val="Calibri"/>
      <family val="2"/>
      <scheme val="minor"/>
    </font>
    <font>
      <sz val="12"/>
      <color rgb="FF000000"/>
      <name val="Calibri"/>
      <family val="2"/>
      <charset val="1"/>
    </font>
    <font>
      <b/>
      <i/>
      <sz val="12"/>
      <color rgb="FF000000"/>
      <name val="Calibri"/>
      <family val="2"/>
    </font>
    <font>
      <b/>
      <sz val="11"/>
      <color rgb="FFFF0000"/>
      <name val="Arial"/>
      <family val="2"/>
    </font>
    <font>
      <b/>
      <sz val="11"/>
      <color theme="1"/>
      <name val="Arial"/>
      <family val="2"/>
    </font>
    <font>
      <b/>
      <sz val="20"/>
      <color theme="0"/>
      <name val="Calibri"/>
      <family val="2"/>
      <charset val="1"/>
    </font>
    <font>
      <sz val="20"/>
      <color theme="0"/>
      <name val="Calibri"/>
      <family val="2"/>
      <charset val="1"/>
    </font>
    <font>
      <b/>
      <sz val="18"/>
      <color rgb="FF000000"/>
      <name val="Calibri"/>
      <family val="2"/>
    </font>
    <font>
      <b/>
      <i/>
      <sz val="18"/>
      <color rgb="FF000000"/>
      <name val="Calibri"/>
      <family val="2"/>
    </font>
    <font>
      <sz val="20"/>
      <color rgb="FF000000"/>
      <name val="Calibri"/>
      <family val="2"/>
      <charset val="1"/>
    </font>
    <font>
      <b/>
      <sz val="12"/>
      <color rgb="FFFF0000"/>
      <name val="Calibri"/>
      <family val="2"/>
      <charset val="1"/>
    </font>
    <font>
      <b/>
      <i/>
      <sz val="12"/>
      <color rgb="FF000000"/>
      <name val="Calibri"/>
      <family val="2"/>
      <charset val="1"/>
    </font>
    <font>
      <sz val="11"/>
      <color rgb="FFC00000"/>
      <name val="Calibri"/>
      <family val="2"/>
    </font>
    <font>
      <sz val="11"/>
      <color theme="1"/>
      <name val="Calibri"/>
      <family val="2"/>
    </font>
    <font>
      <sz val="11"/>
      <name val="Calibri"/>
      <family val="2"/>
    </font>
    <font>
      <b/>
      <sz val="9"/>
      <color indexed="32"/>
      <name val="Tahoma"/>
      <family val="2"/>
    </font>
    <font>
      <sz val="11"/>
      <color theme="1"/>
      <name val="Calibri"/>
      <family val="2"/>
      <charset val="1"/>
    </font>
    <font>
      <b/>
      <sz val="11"/>
      <name val="Calibri"/>
      <family val="2"/>
    </font>
    <font>
      <sz val="11"/>
      <color rgb="FF000000"/>
      <name val="Arial1"/>
    </font>
    <font>
      <b/>
      <i/>
      <sz val="16"/>
      <color rgb="FF000000"/>
      <name val="Arial1"/>
    </font>
    <font>
      <b/>
      <i/>
      <u/>
      <sz val="11"/>
      <color rgb="FF000000"/>
      <name val="Arial1"/>
    </font>
    <font>
      <b/>
      <sz val="10"/>
      <name val="Calibri"/>
      <family val="2"/>
      <charset val="1"/>
    </font>
    <font>
      <sz val="12"/>
      <color rgb="FF000000"/>
      <name val="Arial"/>
      <family val="2"/>
    </font>
    <font>
      <b/>
      <sz val="11"/>
      <color rgb="FF000000"/>
      <name val="Arial"/>
      <family val="2"/>
    </font>
    <font>
      <b/>
      <sz val="10"/>
      <color rgb="FF000000"/>
      <name val="Arial"/>
      <family val="2"/>
    </font>
    <font>
      <b/>
      <sz val="12"/>
      <color rgb="FF000000"/>
      <name val="Arial"/>
      <family val="2"/>
    </font>
    <font>
      <b/>
      <sz val="11"/>
      <name val="Calibri"/>
      <family val="2"/>
      <charset val="1"/>
    </font>
    <font>
      <b/>
      <sz val="14"/>
      <color rgb="FFFF0000"/>
      <name val="Calibri"/>
      <family val="2"/>
      <charset val="1"/>
    </font>
    <font>
      <b/>
      <sz val="14"/>
      <color theme="1"/>
      <name val="Calibri"/>
      <family val="2"/>
    </font>
  </fonts>
  <fills count="1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FFFF00"/>
        <bgColor rgb="FFBFBFBF"/>
      </patternFill>
    </fill>
    <fill>
      <patternFill patternType="solid">
        <fgColor theme="0" tint="-4.9989318521683403E-2"/>
        <bgColor rgb="FF969696"/>
      </patternFill>
    </fill>
    <fill>
      <patternFill patternType="solid">
        <fgColor theme="0"/>
        <bgColor rgb="FFBFBFBF"/>
      </patternFill>
    </fill>
    <fill>
      <patternFill patternType="solid">
        <fgColor theme="0" tint="-4.9989318521683403E-2"/>
        <bgColor indexed="64"/>
      </patternFill>
    </fill>
    <fill>
      <patternFill patternType="solid">
        <fgColor theme="0" tint="-0.249977111117893"/>
        <bgColor rgb="FF808080"/>
      </patternFill>
    </fill>
    <fill>
      <patternFill patternType="solid">
        <fgColor theme="0" tint="-0.34998626667073579"/>
        <bgColor indexed="64"/>
      </patternFill>
    </fill>
    <fill>
      <patternFill patternType="solid">
        <fgColor theme="1"/>
        <bgColor indexed="64"/>
      </patternFill>
    </fill>
    <fill>
      <patternFill patternType="solid">
        <fgColor theme="0" tint="-0.14999847407452621"/>
        <bgColor rgb="FFFFFF00"/>
      </patternFill>
    </fill>
    <fill>
      <patternFill patternType="solid">
        <fgColor theme="6" tint="0.79998168889431442"/>
        <bgColor rgb="FF808080"/>
      </patternFill>
    </fill>
    <fill>
      <patternFill patternType="solid">
        <fgColor theme="6" tint="0.79998168889431442"/>
        <bgColor rgb="FFBFBFBF"/>
      </patternFill>
    </fill>
    <fill>
      <patternFill patternType="solid">
        <fgColor theme="6" tint="0.79998168889431442"/>
        <bgColor rgb="FF969696"/>
      </patternFill>
    </fill>
    <fill>
      <patternFill patternType="solid">
        <fgColor theme="6" tint="0.79998168889431442"/>
        <bgColor indexed="64"/>
      </patternFill>
    </fill>
    <fill>
      <patternFill patternType="solid">
        <fgColor rgb="FFBFBFBF"/>
        <bgColor rgb="FFA6A6A6"/>
      </patternFill>
    </fill>
    <fill>
      <patternFill patternType="solid">
        <fgColor theme="0" tint="-0.14999847407452621"/>
        <bgColor indexed="64"/>
      </patternFill>
    </fill>
  </fills>
  <borders count="6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style="medium">
        <color indexed="64"/>
      </left>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
      <left/>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right/>
      <top style="thin">
        <color auto="1"/>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right/>
      <top style="medium">
        <color indexed="64"/>
      </top>
      <bottom/>
      <diagonal/>
    </border>
    <border>
      <left/>
      <right/>
      <top/>
      <bottom style="medium">
        <color indexed="64"/>
      </bottom>
      <diagonal/>
    </border>
    <border>
      <left style="thin">
        <color auto="1"/>
      </left>
      <right/>
      <top style="medium">
        <color indexed="64"/>
      </top>
      <bottom style="thin">
        <color auto="1"/>
      </bottom>
      <diagonal/>
    </border>
    <border>
      <left style="thin">
        <color auto="1"/>
      </left>
      <right/>
      <top style="medium">
        <color indexed="64"/>
      </top>
      <bottom/>
      <diagonal/>
    </border>
    <border>
      <left style="thin">
        <color auto="1"/>
      </left>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15">
    <xf numFmtId="0" fontId="0" fillId="0" borderId="0"/>
    <xf numFmtId="165" fontId="10" fillId="0" borderId="0" applyBorder="0" applyProtection="0"/>
    <xf numFmtId="0" fontId="10" fillId="0" borderId="0" applyBorder="0" applyProtection="0"/>
    <xf numFmtId="9" fontId="10" fillId="0" borderId="0" applyBorder="0" applyProtection="0"/>
    <xf numFmtId="0" fontId="11" fillId="0" borderId="0"/>
    <xf numFmtId="0" fontId="43" fillId="0" borderId="0"/>
    <xf numFmtId="172" fontId="22" fillId="0" borderId="0" applyBorder="0" applyProtection="0"/>
    <xf numFmtId="170" fontId="22" fillId="0" borderId="0" applyBorder="0" applyProtection="0"/>
    <xf numFmtId="170" fontId="22" fillId="0" borderId="0" applyBorder="0" applyProtection="0"/>
    <xf numFmtId="171" fontId="22" fillId="0" borderId="0" applyBorder="0" applyProtection="0"/>
    <xf numFmtId="0" fontId="44" fillId="0" borderId="0" applyNumberFormat="0" applyBorder="0" applyProtection="0">
      <alignment horizontal="center"/>
    </xf>
    <xf numFmtId="0" fontId="44" fillId="0" borderId="0" applyNumberFormat="0" applyBorder="0" applyProtection="0">
      <alignment horizontal="center" textRotation="90"/>
    </xf>
    <xf numFmtId="170" fontId="22" fillId="0" borderId="0" applyBorder="0" applyProtection="0"/>
    <xf numFmtId="0" fontId="45" fillId="0" borderId="0" applyNumberFormat="0" applyBorder="0" applyProtection="0"/>
    <xf numFmtId="173" fontId="45" fillId="0" borderId="0" applyBorder="0" applyProtection="0"/>
  </cellStyleXfs>
  <cellXfs count="496">
    <xf numFmtId="0" fontId="0" fillId="0" borderId="0" xfId="0"/>
    <xf numFmtId="0" fontId="0" fillId="0" borderId="0" xfId="0" applyProtection="1">
      <protection locked="0"/>
    </xf>
    <xf numFmtId="0" fontId="0" fillId="0" borderId="0" xfId="0" applyAlignment="1" applyProtection="1">
      <alignment horizontal="center"/>
      <protection locked="0"/>
    </xf>
    <xf numFmtId="10" fontId="0" fillId="0" borderId="0" xfId="3" applyNumberFormat="1" applyFont="1" applyBorder="1" applyAlignment="1" applyProtection="1">
      <protection locked="0"/>
    </xf>
    <xf numFmtId="0" fontId="0" fillId="0" borderId="0" xfId="0" applyProtection="1"/>
    <xf numFmtId="0" fontId="0" fillId="0" borderId="0" xfId="0" applyAlignment="1" applyProtection="1">
      <protection locked="0"/>
    </xf>
    <xf numFmtId="0" fontId="4" fillId="0" borderId="0" xfId="0" applyFont="1" applyBorder="1" applyProtection="1"/>
    <xf numFmtId="0" fontId="7" fillId="0" borderId="0" xfId="0" applyFont="1" applyBorder="1" applyAlignment="1" applyProtection="1">
      <alignment horizontal="left"/>
    </xf>
    <xf numFmtId="0" fontId="0" fillId="0" borderId="0" xfId="0" applyFill="1" applyProtection="1">
      <protection locked="0"/>
    </xf>
    <xf numFmtId="0" fontId="0" fillId="0" borderId="0" xfId="0" applyFill="1"/>
    <xf numFmtId="0" fontId="0" fillId="0" borderId="0" xfId="0" applyFill="1" applyBorder="1" applyProtection="1">
      <protection locked="0"/>
    </xf>
    <xf numFmtId="0" fontId="4" fillId="0" borderId="0" xfId="0" applyFont="1" applyFill="1" applyBorder="1" applyAlignment="1" applyProtection="1">
      <alignment horizontal="center"/>
    </xf>
    <xf numFmtId="166" fontId="4" fillId="0" borderId="0" xfId="0" applyNumberFormat="1" applyFont="1" applyFill="1" applyBorder="1" applyAlignment="1" applyProtection="1">
      <alignment horizontal="distributed" vertical="center"/>
    </xf>
    <xf numFmtId="0" fontId="0" fillId="0" borderId="0" xfId="0" applyFill="1" applyBorder="1"/>
    <xf numFmtId="0" fontId="4" fillId="0" borderId="16" xfId="0" applyFont="1" applyBorder="1" applyAlignment="1" applyProtection="1">
      <alignment horizontal="center"/>
    </xf>
    <xf numFmtId="0" fontId="4" fillId="0" borderId="21" xfId="0" applyFont="1" applyBorder="1" applyProtection="1"/>
    <xf numFmtId="0" fontId="4" fillId="0" borderId="0" xfId="0" applyFont="1" applyBorder="1" applyAlignment="1" applyProtection="1">
      <alignment horizontal="right"/>
    </xf>
    <xf numFmtId="0" fontId="5" fillId="3" borderId="22" xfId="0" applyFont="1" applyFill="1" applyBorder="1" applyAlignment="1" applyProtection="1">
      <alignment horizontal="right"/>
      <protection locked="0"/>
    </xf>
    <xf numFmtId="14" fontId="5" fillId="0" borderId="9" xfId="0" applyNumberFormat="1" applyFont="1" applyBorder="1" applyAlignment="1" applyProtection="1">
      <alignment horizontal="right" vertical="center"/>
      <protection locked="0"/>
    </xf>
    <xf numFmtId="0" fontId="4" fillId="0" borderId="16" xfId="0" applyFont="1" applyBorder="1" applyAlignment="1" applyProtection="1">
      <alignment horizontal="center" vertical="center"/>
    </xf>
    <xf numFmtId="0" fontId="4" fillId="0" borderId="24" xfId="0" applyFont="1" applyBorder="1" applyProtection="1"/>
    <xf numFmtId="0" fontId="0" fillId="0" borderId="26" xfId="0" applyBorder="1" applyProtection="1"/>
    <xf numFmtId="0" fontId="0" fillId="0" borderId="27" xfId="0" applyBorder="1" applyProtection="1"/>
    <xf numFmtId="0" fontId="17" fillId="0" borderId="0" xfId="0" applyFont="1" applyFill="1" applyBorder="1" applyAlignment="1" applyProtection="1">
      <alignment horizontal="center"/>
    </xf>
    <xf numFmtId="0" fontId="23" fillId="0" borderId="0" xfId="0" applyFont="1" applyProtection="1">
      <protection locked="0"/>
    </xf>
    <xf numFmtId="0" fontId="23" fillId="0" borderId="0" xfId="0" applyFont="1"/>
    <xf numFmtId="0" fontId="24" fillId="0" borderId="16" xfId="0" applyFont="1" applyBorder="1" applyAlignment="1" applyProtection="1">
      <alignment horizontal="center"/>
    </xf>
    <xf numFmtId="166" fontId="23" fillId="0" borderId="9" xfId="0" applyNumberFormat="1" applyFont="1" applyFill="1" applyBorder="1" applyAlignment="1" applyProtection="1">
      <alignment horizontal="distributed" vertical="distributed" wrapText="1"/>
      <protection locked="0"/>
    </xf>
    <xf numFmtId="0" fontId="16" fillId="0" borderId="0" xfId="0" applyFont="1"/>
    <xf numFmtId="0" fontId="16" fillId="0" borderId="0" xfId="0" applyFont="1" applyProtection="1">
      <protection locked="0"/>
    </xf>
    <xf numFmtId="166" fontId="23" fillId="0" borderId="9" xfId="0" applyNumberFormat="1" applyFont="1" applyBorder="1" applyAlignment="1" applyProtection="1">
      <alignment horizontal="distributed" vertical="distributed" wrapText="1"/>
      <protection locked="0"/>
    </xf>
    <xf numFmtId="0" fontId="19" fillId="0" borderId="0" xfId="0" applyFont="1" applyBorder="1" applyAlignment="1">
      <alignment horizontal="left"/>
    </xf>
    <xf numFmtId="0" fontId="0" fillId="0" borderId="0" xfId="0" applyBorder="1" applyAlignment="1">
      <alignment horizontal="left"/>
    </xf>
    <xf numFmtId="10" fontId="17" fillId="0" borderId="0" xfId="0" applyNumberFormat="1" applyFont="1" applyFill="1" applyBorder="1" applyAlignment="1" applyProtection="1">
      <alignment horizontal="center"/>
    </xf>
    <xf numFmtId="0" fontId="0" fillId="0" borderId="0" xfId="0" applyBorder="1"/>
    <xf numFmtId="0" fontId="0" fillId="0" borderId="0" xfId="0" applyBorder="1" applyProtection="1">
      <protection locked="0"/>
    </xf>
    <xf numFmtId="0" fontId="26" fillId="0" borderId="0" xfId="0" applyFont="1" applyProtection="1">
      <protection locked="0"/>
    </xf>
    <xf numFmtId="0" fontId="26" fillId="0" borderId="0" xfId="0" applyFont="1"/>
    <xf numFmtId="0" fontId="26" fillId="0" borderId="0" xfId="0" applyFont="1" applyFill="1" applyProtection="1">
      <protection locked="0"/>
    </xf>
    <xf numFmtId="0" fontId="26" fillId="0" borderId="0" xfId="0" applyFont="1" applyFill="1"/>
    <xf numFmtId="0" fontId="26" fillId="0" borderId="0" xfId="0" applyFont="1" applyFill="1" applyBorder="1" applyProtection="1">
      <protection locked="0"/>
    </xf>
    <xf numFmtId="0" fontId="26" fillId="0" borderId="0" xfId="0" applyFont="1" applyFill="1" applyBorder="1"/>
    <xf numFmtId="0" fontId="0" fillId="0" borderId="0" xfId="0" applyAlignment="1" applyProtection="1">
      <alignment vertical="center"/>
      <protection locked="0"/>
    </xf>
    <xf numFmtId="0" fontId="0" fillId="0" borderId="0" xfId="0" applyAlignment="1">
      <alignment vertical="center"/>
    </xf>
    <xf numFmtId="0" fontId="26" fillId="0" borderId="0" xfId="0" applyFont="1" applyFill="1" applyAlignment="1" applyProtection="1">
      <alignment vertical="center"/>
      <protection locked="0"/>
    </xf>
    <xf numFmtId="0" fontId="26" fillId="0" borderId="0" xfId="0" applyFont="1" applyFill="1" applyAlignment="1">
      <alignment vertical="center"/>
    </xf>
    <xf numFmtId="166" fontId="17" fillId="8" borderId="17" xfId="0" applyNumberFormat="1" applyFont="1" applyFill="1" applyBorder="1" applyAlignment="1" applyProtection="1">
      <alignment horizontal="distributed" vertical="center"/>
    </xf>
    <xf numFmtId="0" fontId="0" fillId="0" borderId="0" xfId="0" applyFill="1" applyAlignment="1" applyProtection="1">
      <alignment vertical="center"/>
      <protection locked="0"/>
    </xf>
    <xf numFmtId="0" fontId="20" fillId="0" borderId="0" xfId="0" applyFont="1" applyFill="1" applyBorder="1" applyAlignment="1" applyProtection="1">
      <alignment vertical="center"/>
    </xf>
    <xf numFmtId="0" fontId="21" fillId="0" borderId="0" xfId="0" applyFont="1" applyFill="1" applyBorder="1" applyAlignment="1">
      <alignment vertical="center"/>
    </xf>
    <xf numFmtId="4" fontId="27" fillId="0" borderId="0" xfId="0" applyNumberFormat="1" applyFont="1" applyFill="1" applyBorder="1" applyAlignment="1" applyProtection="1">
      <alignment vertical="center"/>
    </xf>
    <xf numFmtId="0" fontId="0" fillId="0" borderId="0" xfId="0" applyFill="1" applyAlignment="1">
      <alignment vertical="center"/>
    </xf>
    <xf numFmtId="0" fontId="0" fillId="0" borderId="0" xfId="0" applyFill="1" applyProtection="1"/>
    <xf numFmtId="0" fontId="21" fillId="5" borderId="36" xfId="0" applyFont="1" applyFill="1" applyBorder="1" applyAlignment="1" applyProtection="1">
      <alignment horizontal="center"/>
    </xf>
    <xf numFmtId="0" fontId="15" fillId="7" borderId="37" xfId="0" applyFont="1" applyFill="1" applyBorder="1" applyAlignment="1">
      <alignment horizontal="center"/>
    </xf>
    <xf numFmtId="0" fontId="4" fillId="0" borderId="21" xfId="0" applyFont="1" applyFill="1" applyBorder="1" applyAlignment="1" applyProtection="1">
      <alignment horizontal="center"/>
    </xf>
    <xf numFmtId="166" fontId="4" fillId="0" borderId="22" xfId="0" applyNumberFormat="1" applyFont="1" applyFill="1" applyBorder="1" applyAlignment="1" applyProtection="1">
      <alignment horizontal="distributed" vertical="center"/>
    </xf>
    <xf numFmtId="0" fontId="17" fillId="0" borderId="21" xfId="0" applyFont="1" applyFill="1" applyBorder="1" applyAlignment="1" applyProtection="1">
      <alignment horizontal="center"/>
    </xf>
    <xf numFmtId="0" fontId="17" fillId="0" borderId="22" xfId="0" applyFont="1" applyFill="1" applyBorder="1" applyAlignment="1" applyProtection="1">
      <alignment horizontal="right"/>
    </xf>
    <xf numFmtId="0" fontId="0" fillId="0" borderId="21" xfId="0" applyBorder="1" applyProtection="1"/>
    <xf numFmtId="0" fontId="7" fillId="0" borderId="22" xfId="0" applyFont="1" applyBorder="1" applyAlignment="1" applyProtection="1">
      <alignment horizontal="left"/>
    </xf>
    <xf numFmtId="0" fontId="22" fillId="0" borderId="16" xfId="0" applyFont="1" applyBorder="1" applyAlignment="1" applyProtection="1">
      <alignment vertical="center"/>
    </xf>
    <xf numFmtId="166" fontId="0" fillId="0" borderId="9" xfId="0" applyNumberFormat="1" applyBorder="1" applyAlignment="1" applyProtection="1">
      <alignment horizontal="distributed" vertical="center"/>
    </xf>
    <xf numFmtId="10" fontId="17" fillId="0" borderId="0" xfId="3" applyNumberFormat="1" applyFont="1" applyFill="1" applyBorder="1" applyAlignment="1" applyProtection="1">
      <alignment horizontal="center"/>
    </xf>
    <xf numFmtId="0" fontId="29" fillId="0" borderId="0" xfId="0" applyFont="1" applyFill="1" applyBorder="1" applyAlignment="1" applyProtection="1">
      <alignment horizontal="center" vertical="center"/>
    </xf>
    <xf numFmtId="0" fontId="15" fillId="0" borderId="0" xfId="0" applyFont="1" applyFill="1" applyBorder="1" applyAlignment="1">
      <alignment horizontal="center"/>
    </xf>
    <xf numFmtId="0" fontId="0" fillId="0" borderId="0" xfId="0" applyFill="1" applyBorder="1" applyAlignment="1">
      <alignment horizontal="center"/>
    </xf>
    <xf numFmtId="0" fontId="29" fillId="11" borderId="8" xfId="0" applyFont="1" applyFill="1" applyBorder="1" applyAlignment="1" applyProtection="1">
      <alignment horizontal="center" vertical="center"/>
    </xf>
    <xf numFmtId="0" fontId="28" fillId="3" borderId="8" xfId="0" applyFont="1" applyFill="1" applyBorder="1" applyAlignment="1" applyProtection="1">
      <alignment horizontal="center" vertical="center"/>
      <protection locked="0"/>
    </xf>
    <xf numFmtId="4" fontId="17" fillId="0" borderId="22" xfId="0" applyNumberFormat="1" applyFont="1" applyFill="1" applyBorder="1" applyAlignment="1" applyProtection="1">
      <alignment horizontal="right" vertical="center"/>
    </xf>
    <xf numFmtId="0" fontId="21" fillId="0" borderId="21" xfId="0" applyFont="1" applyFill="1" applyBorder="1" applyAlignment="1" applyProtection="1">
      <alignment horizontal="center"/>
    </xf>
    <xf numFmtId="0" fontId="15" fillId="0" borderId="22" xfId="0" applyFont="1" applyFill="1" applyBorder="1" applyAlignment="1">
      <alignment horizontal="center"/>
    </xf>
    <xf numFmtId="0" fontId="21" fillId="0" borderId="16" xfId="0" applyFont="1" applyFill="1" applyBorder="1" applyAlignment="1" applyProtection="1">
      <alignment horizontal="center"/>
    </xf>
    <xf numFmtId="0" fontId="23" fillId="0" borderId="0" xfId="0" applyFont="1" applyAlignment="1" applyProtection="1">
      <alignment vertical="center"/>
      <protection locked="0"/>
    </xf>
    <xf numFmtId="0" fontId="24" fillId="0" borderId="16" xfId="0" applyFont="1" applyFill="1" applyBorder="1" applyAlignment="1" applyProtection="1">
      <alignment horizontal="center" vertical="center"/>
    </xf>
    <xf numFmtId="0" fontId="23" fillId="0" borderId="0" xfId="0" applyFont="1" applyAlignment="1">
      <alignment vertical="center"/>
    </xf>
    <xf numFmtId="0" fontId="23" fillId="0" borderId="0" xfId="0" applyFont="1" applyFill="1" applyAlignment="1" applyProtection="1">
      <alignment vertical="center"/>
      <protection locked="0"/>
    </xf>
    <xf numFmtId="0" fontId="23" fillId="0" borderId="0" xfId="0" applyFont="1" applyFill="1" applyAlignment="1">
      <alignment vertical="center"/>
    </xf>
    <xf numFmtId="0" fontId="4" fillId="0" borderId="0" xfId="0" applyFont="1" applyBorder="1" applyAlignment="1" applyProtection="1">
      <alignment horizontal="center" vertical="center"/>
    </xf>
    <xf numFmtId="0" fontId="0" fillId="0" borderId="0" xfId="0" applyFont="1" applyBorder="1" applyAlignment="1" applyProtection="1">
      <alignment horizontal="left" vertical="center"/>
    </xf>
    <xf numFmtId="10" fontId="0" fillId="0" borderId="0" xfId="3" applyNumberFormat="1" applyFont="1" applyBorder="1" applyAlignment="1" applyProtection="1">
      <alignment horizontal="center" vertical="center"/>
    </xf>
    <xf numFmtId="4" fontId="0" fillId="0" borderId="0" xfId="0" applyNumberFormat="1" applyFont="1" applyBorder="1" applyAlignment="1" applyProtection="1">
      <alignment horizontal="right" vertical="center"/>
    </xf>
    <xf numFmtId="0" fontId="20" fillId="0" borderId="36" xfId="0" applyFont="1" applyFill="1" applyBorder="1" applyAlignment="1" applyProtection="1">
      <alignment horizontal="center"/>
    </xf>
    <xf numFmtId="0" fontId="15" fillId="0" borderId="16" xfId="0" applyFont="1" applyFill="1" applyBorder="1" applyAlignment="1" applyProtection="1">
      <alignment horizontal="center" vertical="center"/>
    </xf>
    <xf numFmtId="0" fontId="21" fillId="14" borderId="36" xfId="0" applyFont="1" applyFill="1" applyBorder="1" applyAlignment="1" applyProtection="1">
      <alignment horizontal="center"/>
    </xf>
    <xf numFmtId="0" fontId="15" fillId="15" borderId="37" xfId="0" applyFont="1" applyFill="1" applyBorder="1" applyAlignment="1">
      <alignment horizontal="center"/>
    </xf>
    <xf numFmtId="166" fontId="17" fillId="12" borderId="9" xfId="0" applyNumberFormat="1" applyFont="1" applyFill="1" applyBorder="1" applyAlignment="1" applyProtection="1">
      <alignment horizontal="distributed" vertical="center"/>
    </xf>
    <xf numFmtId="0" fontId="21" fillId="14" borderId="38" xfId="0" applyFont="1" applyFill="1" applyBorder="1" applyAlignment="1" applyProtection="1">
      <alignment horizontal="center"/>
    </xf>
    <xf numFmtId="0" fontId="15" fillId="15" borderId="39" xfId="0" applyFont="1" applyFill="1" applyBorder="1" applyAlignment="1">
      <alignment horizontal="center"/>
    </xf>
    <xf numFmtId="0" fontId="21" fillId="14" borderId="38" xfId="0" applyFont="1" applyFill="1" applyBorder="1" applyAlignment="1" applyProtection="1">
      <alignment horizontal="center" vertical="center"/>
    </xf>
    <xf numFmtId="0" fontId="15" fillId="15" borderId="39" xfId="0" applyFont="1" applyFill="1" applyBorder="1" applyAlignment="1">
      <alignment horizontal="center" vertical="center"/>
    </xf>
    <xf numFmtId="0" fontId="15" fillId="15" borderId="37" xfId="0" applyFont="1" applyFill="1" applyBorder="1" applyAlignment="1">
      <alignment horizontal="center" vertical="center"/>
    </xf>
    <xf numFmtId="0" fontId="20" fillId="0" borderId="16" xfId="0" applyFont="1" applyFill="1" applyBorder="1" applyAlignment="1" applyProtection="1">
      <alignment horizontal="center" vertical="center"/>
    </xf>
    <xf numFmtId="0" fontId="20" fillId="14" borderId="26" xfId="0" applyFont="1" applyFill="1" applyBorder="1" applyAlignment="1" applyProtection="1">
      <alignment horizontal="center"/>
    </xf>
    <xf numFmtId="0" fontId="15" fillId="15" borderId="23" xfId="0" applyFont="1" applyFill="1" applyBorder="1" applyAlignment="1">
      <alignment horizontal="center"/>
    </xf>
    <xf numFmtId="0" fontId="20" fillId="14" borderId="26" xfId="0" applyFont="1" applyFill="1" applyBorder="1" applyAlignment="1" applyProtection="1">
      <alignment horizontal="center" vertical="center"/>
    </xf>
    <xf numFmtId="0" fontId="15" fillId="15" borderId="23" xfId="0" applyFont="1" applyFill="1" applyBorder="1" applyAlignment="1">
      <alignment horizontal="center" vertical="center"/>
    </xf>
    <xf numFmtId="0" fontId="0" fillId="0" borderId="0" xfId="0" applyFill="1" applyBorder="1" applyAlignment="1">
      <alignment vertical="center"/>
    </xf>
    <xf numFmtId="10" fontId="20" fillId="0" borderId="0" xfId="0" applyNumberFormat="1" applyFont="1" applyFill="1" applyBorder="1" applyAlignment="1">
      <alignment horizontal="center" vertical="center"/>
    </xf>
    <xf numFmtId="0" fontId="0" fillId="0" borderId="0" xfId="0" applyFont="1" applyFill="1" applyBorder="1" applyAlignment="1" applyProtection="1">
      <alignment horizontal="left" vertical="center"/>
    </xf>
    <xf numFmtId="10" fontId="0" fillId="0" borderId="0" xfId="3" applyNumberFormat="1" applyFont="1" applyFill="1" applyBorder="1" applyAlignment="1" applyProtection="1">
      <alignment horizontal="center" vertical="center"/>
    </xf>
    <xf numFmtId="4" fontId="0"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left"/>
    </xf>
    <xf numFmtId="4" fontId="4" fillId="0" borderId="0" xfId="0" applyNumberFormat="1" applyFont="1" applyFill="1" applyBorder="1" applyAlignment="1" applyProtection="1">
      <alignment horizontal="right"/>
    </xf>
    <xf numFmtId="0" fontId="4" fillId="14" borderId="1" xfId="0" applyFont="1" applyFill="1" applyBorder="1" applyAlignment="1" applyProtection="1">
      <alignment horizontal="center" vertical="center" wrapText="1"/>
    </xf>
    <xf numFmtId="0" fontId="6" fillId="0" borderId="3" xfId="0" applyFont="1" applyBorder="1" applyAlignment="1" applyProtection="1">
      <protection locked="0"/>
    </xf>
    <xf numFmtId="0" fontId="35" fillId="3" borderId="10" xfId="0" applyFont="1" applyFill="1" applyBorder="1" applyAlignment="1">
      <alignment horizontal="center" vertical="center"/>
    </xf>
    <xf numFmtId="0" fontId="35" fillId="3" borderId="5" xfId="0" applyFont="1" applyFill="1" applyBorder="1" applyAlignment="1">
      <alignment horizontal="center" vertical="center"/>
    </xf>
    <xf numFmtId="0" fontId="21" fillId="14" borderId="36" xfId="0" applyFont="1" applyFill="1" applyBorder="1" applyAlignment="1" applyProtection="1">
      <alignment horizontal="center" vertical="center"/>
    </xf>
    <xf numFmtId="0" fontId="4" fillId="0" borderId="18" xfId="0" applyFont="1" applyBorder="1" applyAlignment="1" applyProtection="1">
      <alignment vertical="center"/>
    </xf>
    <xf numFmtId="167" fontId="23" fillId="0" borderId="9" xfId="0" applyNumberFormat="1" applyFont="1" applyBorder="1" applyAlignment="1" applyProtection="1">
      <alignment horizontal="distributed" vertical="distributed" wrapText="1"/>
      <protection locked="0"/>
    </xf>
    <xf numFmtId="44" fontId="23" fillId="0" borderId="9" xfId="0" applyNumberFormat="1" applyFont="1" applyBorder="1" applyAlignment="1">
      <alignment horizontal="right" vertical="center"/>
    </xf>
    <xf numFmtId="44" fontId="23" fillId="0" borderId="9" xfId="0" applyNumberFormat="1" applyFont="1" applyFill="1" applyBorder="1" applyAlignment="1" applyProtection="1">
      <alignment horizontal="right" vertical="center"/>
    </xf>
    <xf numFmtId="44" fontId="17" fillId="15" borderId="9" xfId="0" applyNumberFormat="1" applyFont="1" applyFill="1" applyBorder="1" applyAlignment="1" applyProtection="1">
      <alignment vertical="center"/>
    </xf>
    <xf numFmtId="44" fontId="17" fillId="12" borderId="9" xfId="0" applyNumberFormat="1" applyFont="1" applyFill="1" applyBorder="1" applyAlignment="1" applyProtection="1">
      <alignment horizontal="distributed" vertical="center"/>
    </xf>
    <xf numFmtId="44" fontId="22" fillId="0" borderId="9" xfId="0" applyNumberFormat="1" applyFont="1" applyBorder="1" applyAlignment="1" applyProtection="1">
      <alignment horizontal="right" vertical="center"/>
    </xf>
    <xf numFmtId="44" fontId="27" fillId="2" borderId="17" xfId="0" applyNumberFormat="1" applyFont="1" applyFill="1" applyBorder="1" applyAlignment="1" applyProtection="1">
      <alignment vertical="center"/>
    </xf>
    <xf numFmtId="44" fontId="0" fillId="0" borderId="9" xfId="0" applyNumberFormat="1" applyFont="1" applyBorder="1" applyAlignment="1" applyProtection="1">
      <alignment horizontal="right" vertical="center"/>
    </xf>
    <xf numFmtId="44" fontId="17" fillId="12" borderId="9" xfId="0" applyNumberFormat="1" applyFont="1" applyFill="1" applyBorder="1" applyAlignment="1" applyProtection="1">
      <alignment horizontal="right" vertical="center"/>
    </xf>
    <xf numFmtId="44" fontId="0" fillId="0" borderId="9" xfId="0" applyNumberFormat="1" applyBorder="1" applyAlignment="1">
      <alignment horizontal="right"/>
    </xf>
    <xf numFmtId="44" fontId="27" fillId="9" borderId="17" xfId="0" applyNumberFormat="1" applyFont="1" applyFill="1" applyBorder="1" applyAlignment="1" applyProtection="1">
      <alignment vertical="center"/>
    </xf>
    <xf numFmtId="44" fontId="22" fillId="0" borderId="37" xfId="0" applyNumberFormat="1" applyFont="1" applyFill="1" applyBorder="1" applyAlignment="1">
      <alignment horizontal="center"/>
    </xf>
    <xf numFmtId="44" fontId="22" fillId="0" borderId="9" xfId="0" applyNumberFormat="1" applyFont="1" applyFill="1" applyBorder="1" applyAlignment="1" applyProtection="1">
      <alignment horizontal="right" vertical="center"/>
    </xf>
    <xf numFmtId="44" fontId="36" fillId="9" borderId="17" xfId="0" applyNumberFormat="1" applyFont="1" applyFill="1" applyBorder="1" applyAlignment="1" applyProtection="1">
      <alignment vertical="center"/>
    </xf>
    <xf numFmtId="44" fontId="15" fillId="0" borderId="9" xfId="0" applyNumberFormat="1" applyFont="1" applyFill="1" applyBorder="1" applyAlignment="1">
      <alignment horizontal="center" vertical="center"/>
    </xf>
    <xf numFmtId="44" fontId="17" fillId="0" borderId="10" xfId="0" applyNumberFormat="1" applyFont="1" applyBorder="1" applyAlignment="1">
      <alignment horizontal="center" vertical="center"/>
    </xf>
    <xf numFmtId="44" fontId="17" fillId="0" borderId="5" xfId="0" applyNumberFormat="1" applyFont="1" applyBorder="1" applyAlignment="1">
      <alignment horizontal="center" vertical="center"/>
    </xf>
    <xf numFmtId="44" fontId="38" fillId="0" borderId="9" xfId="0" applyNumberFormat="1" applyFont="1" applyBorder="1" applyAlignment="1" applyProtection="1">
      <alignment horizontal="right" vertical="center"/>
      <protection locked="0"/>
    </xf>
    <xf numFmtId="10" fontId="0" fillId="0" borderId="8" xfId="0" applyNumberFormat="1" applyBorder="1" applyAlignment="1">
      <alignment horizontal="center" vertical="center"/>
    </xf>
    <xf numFmtId="10" fontId="38" fillId="0" borderId="6" xfId="0" applyNumberFormat="1" applyFont="1" applyFill="1" applyBorder="1" applyAlignment="1">
      <alignment horizontal="center" vertical="center"/>
    </xf>
    <xf numFmtId="44" fontId="22" fillId="0" borderId="9" xfId="0" applyNumberFormat="1" applyFont="1" applyFill="1" applyBorder="1" applyAlignment="1">
      <alignment horizontal="center" vertical="center"/>
    </xf>
    <xf numFmtId="10" fontId="38" fillId="0" borderId="51" xfId="0" applyNumberFormat="1" applyFont="1" applyFill="1" applyBorder="1" applyAlignment="1">
      <alignment horizontal="center" vertical="center"/>
    </xf>
    <xf numFmtId="0" fontId="4" fillId="14" borderId="37" xfId="0" applyFont="1" applyFill="1" applyBorder="1" applyAlignment="1" applyProtection="1">
      <alignment horizontal="center" vertical="center" wrapText="1"/>
    </xf>
    <xf numFmtId="44" fontId="17" fillId="0" borderId="50" xfId="0" applyNumberFormat="1" applyFont="1" applyFill="1" applyBorder="1" applyAlignment="1" applyProtection="1">
      <alignment horizontal="center" vertical="center"/>
    </xf>
    <xf numFmtId="44" fontId="8" fillId="2" borderId="20" xfId="0" applyNumberFormat="1" applyFont="1" applyFill="1" applyBorder="1" applyAlignment="1" applyProtection="1">
      <alignment horizontal="right" vertical="center"/>
    </xf>
    <xf numFmtId="44" fontId="17" fillId="0" borderId="37" xfId="0" applyNumberFormat="1" applyFont="1" applyFill="1" applyBorder="1" applyAlignment="1" applyProtection="1">
      <alignment horizontal="center" vertical="center" wrapText="1"/>
    </xf>
    <xf numFmtId="44" fontId="15" fillId="0" borderId="52" xfId="0" applyNumberFormat="1" applyFont="1" applyFill="1" applyBorder="1" applyAlignment="1">
      <alignment horizontal="center" vertical="center"/>
    </xf>
    <xf numFmtId="0" fontId="22" fillId="0" borderId="0" xfId="0" applyFont="1" applyFill="1" applyProtection="1">
      <protection locked="0"/>
    </xf>
    <xf numFmtId="0" fontId="39" fillId="0" borderId="16" xfId="0" applyFont="1" applyBorder="1" applyAlignment="1" applyProtection="1">
      <alignment horizontal="center" vertical="center"/>
    </xf>
    <xf numFmtId="44" fontId="39" fillId="0" borderId="9" xfId="0" applyNumberFormat="1" applyFont="1" applyBorder="1" applyAlignment="1" applyProtection="1">
      <alignment horizontal="right" vertical="center"/>
    </xf>
    <xf numFmtId="0" fontId="22" fillId="0" borderId="0" xfId="0" applyFont="1" applyFill="1"/>
    <xf numFmtId="0" fontId="22" fillId="0" borderId="0" xfId="0" applyFont="1" applyAlignment="1" applyProtection="1">
      <alignment vertical="center"/>
      <protection locked="0"/>
    </xf>
    <xf numFmtId="0" fontId="22" fillId="0" borderId="0" xfId="0" applyFont="1" applyAlignment="1">
      <alignment vertical="center"/>
    </xf>
    <xf numFmtId="43" fontId="22" fillId="0" borderId="0" xfId="0" applyNumberFormat="1" applyFont="1" applyAlignment="1">
      <alignment vertical="center"/>
    </xf>
    <xf numFmtId="43" fontId="22" fillId="0" borderId="0" xfId="0" applyNumberFormat="1" applyFont="1" applyAlignment="1" applyProtection="1">
      <alignment vertical="center"/>
      <protection locked="0"/>
    </xf>
    <xf numFmtId="0" fontId="4" fillId="0" borderId="34" xfId="0" applyFont="1" applyBorder="1" applyAlignment="1" applyProtection="1">
      <alignment horizontal="center"/>
    </xf>
    <xf numFmtId="0" fontId="4" fillId="0" borderId="16" xfId="0" applyFont="1" applyFill="1" applyBorder="1" applyAlignment="1" applyProtection="1">
      <alignment horizontal="center" vertical="center"/>
    </xf>
    <xf numFmtId="44" fontId="15" fillId="0" borderId="9" xfId="0" applyNumberFormat="1" applyFont="1" applyFill="1" applyBorder="1" applyAlignment="1" applyProtection="1">
      <alignment horizontal="right" vertical="center"/>
    </xf>
    <xf numFmtId="0" fontId="20" fillId="15" borderId="16" xfId="0" applyFont="1" applyFill="1" applyBorder="1" applyAlignment="1" applyProtection="1">
      <alignment horizontal="center" vertical="center"/>
    </xf>
    <xf numFmtId="44" fontId="27" fillId="15" borderId="9" xfId="0" applyNumberFormat="1" applyFont="1" applyFill="1" applyBorder="1" applyAlignment="1" applyProtection="1">
      <alignment horizontal="right" vertical="center"/>
    </xf>
    <xf numFmtId="44" fontId="33" fillId="2" borderId="17" xfId="0" applyNumberFormat="1" applyFont="1" applyFill="1" applyBorder="1" applyAlignment="1" applyProtection="1">
      <alignment horizontal="right" vertical="center"/>
    </xf>
    <xf numFmtId="0" fontId="15" fillId="3" borderId="56" xfId="0" applyFont="1" applyFill="1" applyBorder="1" applyAlignment="1">
      <alignment horizontal="right" vertical="center"/>
    </xf>
    <xf numFmtId="8" fontId="15" fillId="3" borderId="55" xfId="0" applyNumberFormat="1" applyFont="1" applyFill="1" applyBorder="1" applyAlignment="1">
      <alignment horizontal="left" vertical="center"/>
    </xf>
    <xf numFmtId="0" fontId="24" fillId="0" borderId="34" xfId="0" applyFont="1" applyBorder="1" applyAlignment="1" applyProtection="1">
      <alignment horizontal="center"/>
    </xf>
    <xf numFmtId="9" fontId="23" fillId="0" borderId="8" xfId="0" applyNumberFormat="1" applyFont="1" applyBorder="1" applyAlignment="1" applyProtection="1">
      <alignment horizontal="left"/>
    </xf>
    <xf numFmtId="0" fontId="23" fillId="3" borderId="12" xfId="0" applyFont="1" applyFill="1" applyBorder="1" applyAlignment="1" applyProtection="1">
      <alignment horizontal="left"/>
    </xf>
    <xf numFmtId="8" fontId="0" fillId="0" borderId="0" xfId="0" applyNumberFormat="1" applyProtection="1">
      <protection locked="0"/>
    </xf>
    <xf numFmtId="0" fontId="24" fillId="0" borderId="34" xfId="0" applyFont="1" applyFill="1" applyBorder="1" applyAlignment="1" applyProtection="1">
      <alignment horizontal="center" vertical="center"/>
    </xf>
    <xf numFmtId="169" fontId="23" fillId="0" borderId="12" xfId="0" applyNumberFormat="1" applyFont="1" applyBorder="1" applyAlignment="1">
      <alignment horizontal="center" vertical="center"/>
    </xf>
    <xf numFmtId="44" fontId="24" fillId="0" borderId="9" xfId="0" applyNumberFormat="1" applyFont="1" applyBorder="1" applyAlignment="1">
      <alignment horizontal="right" vertical="center"/>
    </xf>
    <xf numFmtId="166" fontId="41" fillId="0" borderId="9" xfId="0" applyNumberFormat="1" applyFont="1" applyBorder="1" applyAlignment="1" applyProtection="1">
      <alignment horizontal="distributed" vertical="center"/>
    </xf>
    <xf numFmtId="166" fontId="0" fillId="0" borderId="0" xfId="0" applyNumberFormat="1" applyFill="1" applyProtection="1">
      <protection locked="0"/>
    </xf>
    <xf numFmtId="0" fontId="39" fillId="0" borderId="34" xfId="0" applyFont="1" applyBorder="1" applyAlignment="1" applyProtection="1">
      <alignment horizontal="center" vertical="center"/>
    </xf>
    <xf numFmtId="44" fontId="39" fillId="0" borderId="35" xfId="0" applyNumberFormat="1" applyFont="1" applyBorder="1" applyAlignment="1" applyProtection="1">
      <alignment horizontal="right" vertical="center"/>
    </xf>
    <xf numFmtId="0" fontId="39" fillId="0" borderId="12" xfId="0" applyFont="1" applyBorder="1" applyAlignment="1"/>
    <xf numFmtId="10" fontId="39" fillId="0" borderId="12" xfId="3" applyNumberFormat="1" applyFont="1" applyBorder="1" applyAlignment="1" applyProtection="1">
      <alignment horizontal="center" vertical="center"/>
    </xf>
    <xf numFmtId="0" fontId="42" fillId="0" borderId="8" xfId="0" applyFont="1" applyBorder="1" applyAlignment="1"/>
    <xf numFmtId="44" fontId="42" fillId="0" borderId="35" xfId="0" applyNumberFormat="1" applyFont="1" applyBorder="1" applyAlignment="1" applyProtection="1">
      <alignment horizontal="right" vertical="center"/>
    </xf>
    <xf numFmtId="0" fontId="39" fillId="0" borderId="2" xfId="0" applyFont="1" applyBorder="1" applyAlignment="1" applyProtection="1">
      <alignment horizontal="left" vertical="center"/>
    </xf>
    <xf numFmtId="0" fontId="39" fillId="0" borderId="2" xfId="0" applyFont="1" applyBorder="1" applyAlignment="1"/>
    <xf numFmtId="10" fontId="39" fillId="0" borderId="2" xfId="3" applyNumberFormat="1" applyFont="1" applyBorder="1" applyAlignment="1" applyProtection="1">
      <alignment horizontal="center" vertical="center"/>
    </xf>
    <xf numFmtId="0" fontId="42" fillId="0" borderId="7" xfId="0" applyFont="1" applyBorder="1" applyAlignment="1"/>
    <xf numFmtId="0" fontId="39" fillId="0" borderId="1" xfId="0" applyFont="1" applyBorder="1" applyAlignment="1" applyProtection="1">
      <alignment horizontal="center" vertical="center"/>
    </xf>
    <xf numFmtId="10" fontId="5" fillId="3" borderId="8" xfId="0" applyNumberFormat="1" applyFont="1" applyFill="1" applyBorder="1" applyAlignment="1">
      <alignment horizontal="center"/>
    </xf>
    <xf numFmtId="0" fontId="17" fillId="0" borderId="57" xfId="0" applyFont="1" applyFill="1" applyBorder="1" applyAlignment="1" applyProtection="1">
      <alignment horizontal="center" vertical="center" wrapText="1"/>
    </xf>
    <xf numFmtId="44" fontId="17" fillId="0" borderId="57" xfId="0" applyNumberFormat="1" applyFont="1" applyFill="1" applyBorder="1" applyAlignment="1" applyProtection="1">
      <alignment horizontal="center" vertical="center" wrapText="1"/>
    </xf>
    <xf numFmtId="175" fontId="0" fillId="0" borderId="0" xfId="0" applyNumberFormat="1"/>
    <xf numFmtId="0" fontId="0" fillId="0" borderId="3" xfId="0" applyFont="1" applyBorder="1" applyAlignment="1" applyProtection="1">
      <alignment vertical="center"/>
    </xf>
    <xf numFmtId="0" fontId="0" fillId="0" borderId="12" xfId="0" applyFont="1" applyBorder="1" applyAlignment="1" applyProtection="1">
      <alignment vertical="center"/>
    </xf>
    <xf numFmtId="0" fontId="0" fillId="0" borderId="8" xfId="0" applyFont="1" applyBorder="1" applyAlignment="1" applyProtection="1">
      <alignment vertical="center"/>
    </xf>
    <xf numFmtId="0" fontId="4" fillId="0" borderId="3"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8" xfId="0" applyFont="1" applyFill="1" applyBorder="1" applyAlignment="1" applyProtection="1">
      <alignment vertical="center"/>
    </xf>
    <xf numFmtId="0" fontId="17" fillId="0" borderId="3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23" fillId="0" borderId="3" xfId="0" applyFont="1" applyBorder="1" applyAlignment="1">
      <alignment horizontal="left" vertical="center"/>
    </xf>
    <xf numFmtId="0" fontId="23" fillId="0" borderId="12" xfId="0" applyFont="1" applyBorder="1" applyAlignment="1">
      <alignment horizontal="left" vertical="center"/>
    </xf>
    <xf numFmtId="0" fontId="4" fillId="14" borderId="35" xfId="0" applyFont="1" applyFill="1" applyBorder="1" applyAlignment="1" applyProtection="1">
      <alignment horizontal="center" vertical="center"/>
    </xf>
    <xf numFmtId="0" fontId="22" fillId="0" borderId="3" xfId="0" applyFont="1" applyFill="1" applyBorder="1" applyAlignment="1">
      <alignment horizontal="left" vertical="center"/>
    </xf>
    <xf numFmtId="0" fontId="0" fillId="0" borderId="12" xfId="0" applyBorder="1" applyAlignment="1">
      <alignment vertical="center"/>
    </xf>
    <xf numFmtId="0" fontId="0" fillId="0" borderId="8" xfId="0" applyBorder="1" applyAlignment="1">
      <alignment vertical="center"/>
    </xf>
    <xf numFmtId="0" fontId="39" fillId="0" borderId="3" xfId="0" applyFont="1" applyBorder="1" applyAlignment="1" applyProtection="1">
      <alignment horizontal="left" vertical="center"/>
    </xf>
    <xf numFmtId="0" fontId="39" fillId="0" borderId="12" xfId="0" applyFont="1" applyBorder="1" applyAlignment="1" applyProtection="1">
      <alignment horizontal="left" vertical="center"/>
    </xf>
    <xf numFmtId="0" fontId="15" fillId="0" borderId="16" xfId="0" applyFont="1" applyBorder="1" applyAlignment="1" applyProtection="1">
      <alignment horizontal="center" vertical="center"/>
    </xf>
    <xf numFmtId="0" fontId="4" fillId="12" borderId="16" xfId="0" applyFont="1" applyFill="1" applyBorder="1" applyAlignment="1" applyProtection="1">
      <alignment horizontal="center"/>
    </xf>
    <xf numFmtId="0" fontId="4" fillId="12" borderId="3" xfId="0" applyFont="1" applyFill="1" applyBorder="1" applyAlignment="1" applyProtection="1">
      <alignment horizontal="center"/>
    </xf>
    <xf numFmtId="0" fontId="4" fillId="12" borderId="9" xfId="0" applyFont="1" applyFill="1" applyBorder="1" applyAlignment="1" applyProtection="1">
      <alignment horizontal="center"/>
    </xf>
    <xf numFmtId="0" fontId="0" fillId="0" borderId="3" xfId="0" applyFont="1" applyBorder="1" applyAlignment="1" applyProtection="1">
      <alignment horizontal="left"/>
    </xf>
    <xf numFmtId="0" fontId="4" fillId="0" borderId="1" xfId="0" applyFont="1" applyBorder="1" applyAlignment="1" applyProtection="1">
      <alignment horizontal="left"/>
    </xf>
    <xf numFmtId="0" fontId="5" fillId="3" borderId="0" xfId="0" applyFont="1" applyFill="1" applyBorder="1" applyAlignment="1" applyProtection="1">
      <alignment horizontal="center"/>
      <protection locked="0"/>
    </xf>
    <xf numFmtId="0" fontId="47" fillId="0" borderId="0" xfId="0" applyFont="1" applyAlignment="1">
      <alignment vertical="center"/>
    </xf>
    <xf numFmtId="0" fontId="49" fillId="16" borderId="3" xfId="0" applyFont="1" applyFill="1" applyBorder="1" applyAlignment="1">
      <alignment vertical="center"/>
    </xf>
    <xf numFmtId="0" fontId="49" fillId="16" borderId="8" xfId="0" applyFont="1" applyFill="1" applyBorder="1" applyAlignment="1">
      <alignment vertical="center"/>
    </xf>
    <xf numFmtId="0" fontId="47" fillId="16" borderId="12" xfId="0" applyFont="1" applyFill="1" applyBorder="1" applyAlignment="1">
      <alignment horizontal="center" vertical="center"/>
    </xf>
    <xf numFmtId="0" fontId="48" fillId="16" borderId="62" xfId="0" applyFont="1" applyFill="1" applyBorder="1" applyAlignment="1">
      <alignment horizontal="center" vertical="center"/>
    </xf>
    <xf numFmtId="0" fontId="48" fillId="16" borderId="62" xfId="0" applyFont="1" applyFill="1" applyBorder="1" applyAlignment="1">
      <alignment horizontal="center" vertical="center" wrapText="1"/>
    </xf>
    <xf numFmtId="0" fontId="47" fillId="0" borderId="62" xfId="0" applyFont="1" applyBorder="1" applyAlignment="1">
      <alignment horizontal="center" vertical="center"/>
    </xf>
    <xf numFmtId="0" fontId="47" fillId="0" borderId="62" xfId="0" applyFont="1" applyBorder="1" applyAlignment="1">
      <alignment horizontal="left" vertical="center" wrapText="1"/>
    </xf>
    <xf numFmtId="0" fontId="47" fillId="0" borderId="62" xfId="0" applyFont="1" applyBorder="1" applyAlignment="1">
      <alignment horizontal="center" vertical="center" wrapText="1"/>
    </xf>
    <xf numFmtId="176" fontId="47" fillId="0" borderId="62" xfId="2" applyNumberFormat="1" applyFont="1" applyBorder="1" applyAlignment="1" applyProtection="1">
      <alignment horizontal="center" vertical="center"/>
    </xf>
    <xf numFmtId="177" fontId="47" fillId="0" borderId="62" xfId="2" applyNumberFormat="1" applyFont="1" applyBorder="1" applyAlignment="1" applyProtection="1">
      <alignment horizontal="center" vertical="center"/>
    </xf>
    <xf numFmtId="0" fontId="50" fillId="16" borderId="62" xfId="0" applyFont="1" applyFill="1" applyBorder="1" applyAlignment="1">
      <alignment horizontal="center" vertical="center" wrapText="1"/>
    </xf>
    <xf numFmtId="166" fontId="50" fillId="16" borderId="62" xfId="2" applyNumberFormat="1" applyFont="1" applyFill="1" applyBorder="1" applyAlignment="1" applyProtection="1">
      <alignment horizontal="center" vertical="center"/>
    </xf>
    <xf numFmtId="0" fontId="4" fillId="17" borderId="62" xfId="0" applyFont="1" applyFill="1" applyBorder="1" applyAlignment="1">
      <alignment horizontal="center" vertical="center"/>
    </xf>
    <xf numFmtId="0" fontId="4" fillId="17" borderId="62" xfId="0" applyFont="1" applyFill="1" applyBorder="1" applyAlignment="1">
      <alignment horizontal="center" vertical="center" wrapText="1"/>
    </xf>
    <xf numFmtId="0" fontId="0" fillId="0" borderId="62" xfId="0" applyFont="1" applyBorder="1" applyAlignment="1">
      <alignment horizontal="center" vertical="center" wrapText="1"/>
    </xf>
    <xf numFmtId="0" fontId="0" fillId="0" borderId="62" xfId="0" applyFont="1" applyBorder="1" applyAlignment="1">
      <alignment horizontal="center" vertical="center"/>
    </xf>
    <xf numFmtId="174" fontId="0" fillId="0" borderId="62" xfId="0" applyNumberFormat="1" applyBorder="1" applyAlignment="1">
      <alignment horizontal="center" vertical="center"/>
    </xf>
    <xf numFmtId="0" fontId="0" fillId="0" borderId="0" xfId="0" applyAlignment="1">
      <alignment horizontal="center"/>
    </xf>
    <xf numFmtId="0" fontId="51" fillId="3" borderId="64" xfId="0" applyFont="1" applyFill="1" applyBorder="1" applyAlignment="1" applyProtection="1">
      <alignment horizontal="center" vertical="center" wrapText="1"/>
      <protection locked="0"/>
    </xf>
    <xf numFmtId="0" fontId="42" fillId="3" borderId="9" xfId="0" applyFont="1" applyFill="1" applyBorder="1" applyAlignment="1" applyProtection="1">
      <alignment horizontal="center" vertical="center" wrapText="1"/>
      <protection locked="0"/>
    </xf>
    <xf numFmtId="8" fontId="42" fillId="3" borderId="35" xfId="1" applyNumberFormat="1" applyFont="1" applyFill="1" applyBorder="1" applyAlignment="1" applyProtection="1">
      <alignment horizontal="center" vertical="center"/>
      <protection locked="0"/>
    </xf>
    <xf numFmtId="0" fontId="42" fillId="3" borderId="9" xfId="0" applyFont="1" applyFill="1" applyBorder="1" applyAlignment="1" applyProtection="1">
      <alignment horizontal="center" vertical="center"/>
      <protection locked="0"/>
    </xf>
    <xf numFmtId="8" fontId="42" fillId="3" borderId="1" xfId="0" applyNumberFormat="1" applyFont="1" applyFill="1" applyBorder="1" applyAlignment="1">
      <alignment horizontal="left" vertical="center"/>
    </xf>
    <xf numFmtId="0" fontId="0" fillId="0" borderId="62" xfId="0" applyBorder="1" applyAlignment="1">
      <alignment wrapText="1"/>
    </xf>
    <xf numFmtId="174" fontId="10" fillId="0" borderId="62" xfId="2" applyNumberFormat="1" applyBorder="1" applyAlignment="1">
      <alignment horizontal="center" vertical="center"/>
    </xf>
    <xf numFmtId="0" fontId="52" fillId="3" borderId="1" xfId="0" applyFont="1" applyFill="1" applyBorder="1" applyAlignment="1" applyProtection="1">
      <protection locked="0"/>
    </xf>
    <xf numFmtId="0" fontId="3" fillId="0" borderId="64" xfId="0" applyFont="1" applyBorder="1" applyAlignment="1" applyProtection="1">
      <alignment horizontal="right"/>
    </xf>
    <xf numFmtId="10" fontId="53" fillId="3" borderId="7" xfId="0" applyNumberFormat="1" applyFont="1" applyFill="1" applyBorder="1" applyAlignment="1">
      <alignment horizontal="center" vertical="center"/>
    </xf>
    <xf numFmtId="1" fontId="51" fillId="3" borderId="9" xfId="0" applyNumberFormat="1" applyFont="1" applyFill="1" applyBorder="1" applyAlignment="1" applyProtection="1">
      <alignment horizontal="center" vertical="center"/>
      <protection locked="0"/>
    </xf>
    <xf numFmtId="1" fontId="0" fillId="0" borderId="62" xfId="0" applyNumberFormat="1" applyBorder="1" applyAlignment="1">
      <alignment horizontal="center" vertical="center"/>
    </xf>
    <xf numFmtId="4" fontId="3" fillId="17" borderId="62" xfId="0" applyNumberFormat="1" applyFont="1" applyFill="1" applyBorder="1" applyAlignment="1">
      <alignment horizontal="center"/>
    </xf>
    <xf numFmtId="44" fontId="0" fillId="0" borderId="64" xfId="0" applyNumberFormat="1" applyFont="1" applyBorder="1" applyAlignment="1" applyProtection="1">
      <alignment horizontal="right" vertical="center"/>
    </xf>
    <xf numFmtId="176" fontId="47" fillId="0" borderId="0" xfId="0" applyNumberFormat="1" applyFont="1" applyAlignment="1">
      <alignment vertical="center"/>
    </xf>
    <xf numFmtId="0" fontId="8" fillId="2" borderId="18" xfId="0" applyFont="1" applyFill="1" applyBorder="1" applyAlignment="1" applyProtection="1">
      <alignment horizontal="center" vertical="center"/>
    </xf>
    <xf numFmtId="0" fontId="34" fillId="2" borderId="30" xfId="0" applyFont="1" applyFill="1" applyBorder="1" applyAlignment="1">
      <alignment horizontal="center" vertical="center"/>
    </xf>
    <xf numFmtId="0" fontId="34" fillId="2" borderId="30" xfId="0" applyFont="1" applyFill="1" applyBorder="1" applyAlignment="1">
      <alignment vertical="center"/>
    </xf>
    <xf numFmtId="0" fontId="4" fillId="0" borderId="0" xfId="0" applyFont="1" applyFill="1" applyBorder="1" applyAlignment="1" applyProtection="1">
      <alignment horizontal="center" vertical="center"/>
    </xf>
    <xf numFmtId="0" fontId="0" fillId="0" borderId="0" xfId="0" applyFill="1" applyBorder="1" applyAlignment="1">
      <alignment horizontal="center" vertical="center"/>
    </xf>
    <xf numFmtId="0" fontId="30" fillId="10" borderId="41" xfId="0" applyFont="1" applyFill="1" applyBorder="1" applyAlignment="1" applyProtection="1">
      <alignment horizontal="center"/>
    </xf>
    <xf numFmtId="0" fontId="31" fillId="10" borderId="42" xfId="0" applyFont="1" applyFill="1" applyBorder="1" applyAlignment="1">
      <alignment horizontal="center"/>
    </xf>
    <xf numFmtId="0" fontId="31" fillId="10" borderId="43" xfId="0" applyFont="1" applyFill="1" applyBorder="1" applyAlignment="1">
      <alignment horizontal="center"/>
    </xf>
    <xf numFmtId="0" fontId="4" fillId="14" borderId="34" xfId="0" applyFont="1" applyFill="1" applyBorder="1" applyAlignment="1" applyProtection="1">
      <alignment horizontal="center" vertical="center"/>
    </xf>
    <xf numFmtId="0" fontId="0" fillId="0" borderId="12" xfId="0" applyBorder="1" applyAlignment="1">
      <alignment horizontal="center" vertical="center"/>
    </xf>
    <xf numFmtId="0" fontId="26" fillId="0" borderId="3" xfId="0" applyFont="1" applyFill="1" applyBorder="1" applyAlignment="1" applyProtection="1">
      <alignment horizontal="center" vertical="center" wrapText="1"/>
    </xf>
    <xf numFmtId="0" fontId="26" fillId="0" borderId="12" xfId="0" applyFont="1" applyBorder="1" applyAlignment="1">
      <alignment horizontal="center" vertical="center"/>
    </xf>
    <xf numFmtId="0" fontId="26" fillId="0" borderId="8" xfId="0" applyFont="1" applyBorder="1" applyAlignment="1">
      <alignment horizontal="center" vertical="center"/>
    </xf>
    <xf numFmtId="0" fontId="26" fillId="0" borderId="57" xfId="0" applyFont="1" applyFill="1" applyBorder="1" applyAlignment="1" applyProtection="1">
      <alignment horizontal="center" vertical="center" wrapText="1"/>
    </xf>
    <xf numFmtId="0" fontId="26" fillId="0" borderId="57" xfId="0" applyFont="1" applyBorder="1" applyAlignment="1">
      <alignment horizontal="center" vertical="center"/>
    </xf>
    <xf numFmtId="0" fontId="0" fillId="0" borderId="3" xfId="0" applyBorder="1" applyAlignment="1">
      <alignment vertical="center"/>
    </xf>
    <xf numFmtId="0" fontId="0" fillId="0" borderId="8" xfId="0" applyBorder="1" applyAlignment="1">
      <alignment vertical="center"/>
    </xf>
    <xf numFmtId="10" fontId="12" fillId="0" borderId="3" xfId="0" applyNumberFormat="1" applyFont="1" applyFill="1" applyBorder="1" applyAlignment="1">
      <alignment horizontal="center" vertical="center"/>
    </xf>
    <xf numFmtId="10" fontId="12" fillId="0" borderId="8" xfId="0" applyNumberFormat="1" applyFont="1" applyFill="1" applyBorder="1" applyAlignment="1">
      <alignment vertical="center"/>
    </xf>
    <xf numFmtId="0" fontId="0" fillId="0" borderId="3" xfId="0" applyFill="1" applyBorder="1" applyAlignment="1">
      <alignment vertical="center"/>
    </xf>
    <xf numFmtId="0" fontId="22" fillId="0" borderId="3" xfId="0" applyFont="1" applyFill="1" applyBorder="1" applyAlignment="1">
      <alignment horizontal="left" vertical="center"/>
    </xf>
    <xf numFmtId="0" fontId="0" fillId="0" borderId="12" xfId="0" applyBorder="1" applyAlignment="1">
      <alignment vertical="center"/>
    </xf>
    <xf numFmtId="0" fontId="17" fillId="9" borderId="18" xfId="0" applyFont="1" applyFill="1" applyBorder="1" applyAlignment="1" applyProtection="1">
      <alignment vertical="center"/>
    </xf>
    <xf numFmtId="0" fontId="26" fillId="9" borderId="30" xfId="0" applyFont="1" applyFill="1" applyBorder="1" applyAlignment="1">
      <alignment vertical="center"/>
    </xf>
    <xf numFmtId="0" fontId="26" fillId="0" borderId="19" xfId="0" applyFont="1" applyBorder="1" applyAlignment="1">
      <alignment vertical="center"/>
    </xf>
    <xf numFmtId="0" fontId="4" fillId="14" borderId="12" xfId="0" applyFont="1" applyFill="1" applyBorder="1" applyAlignment="1" applyProtection="1">
      <alignment horizontal="center" vertical="center"/>
    </xf>
    <xf numFmtId="0" fontId="4" fillId="14" borderId="35" xfId="0" applyFont="1" applyFill="1" applyBorder="1" applyAlignment="1" applyProtection="1">
      <alignment horizontal="center" vertical="center"/>
    </xf>
    <xf numFmtId="0" fontId="4" fillId="14" borderId="34" xfId="0" applyFont="1" applyFill="1" applyBorder="1" applyAlignment="1" applyProtection="1">
      <alignment horizontal="center" vertical="center" wrapText="1"/>
    </xf>
    <xf numFmtId="0" fontId="0" fillId="0" borderId="8" xfId="0" applyBorder="1" applyAlignment="1">
      <alignment horizontal="center" vertical="center"/>
    </xf>
    <xf numFmtId="0" fontId="17" fillId="0" borderId="63" xfId="0" applyFont="1" applyBorder="1" applyAlignment="1" applyProtection="1">
      <alignment horizontal="center" vertical="center" wrapText="1"/>
    </xf>
    <xf numFmtId="0" fontId="4" fillId="15" borderId="3" xfId="0" applyFont="1" applyFill="1" applyBorder="1" applyAlignment="1" applyProtection="1">
      <alignment horizontal="center" vertical="center"/>
    </xf>
    <xf numFmtId="0" fontId="4" fillId="15" borderId="12" xfId="0" applyFont="1" applyFill="1" applyBorder="1" applyAlignment="1" applyProtection="1">
      <alignment horizontal="center" vertical="center"/>
    </xf>
    <xf numFmtId="0" fontId="4" fillId="15" borderId="8" xfId="0" applyFont="1" applyFill="1" applyBorder="1" applyAlignment="1" applyProtection="1">
      <alignment horizontal="center" vertical="center"/>
    </xf>
    <xf numFmtId="0" fontId="32" fillId="2" borderId="59" xfId="0" applyFont="1" applyFill="1" applyBorder="1" applyAlignment="1" applyProtection="1">
      <alignment horizontal="center" vertical="center"/>
    </xf>
    <xf numFmtId="0" fontId="32" fillId="2" borderId="60" xfId="0" applyFont="1" applyFill="1" applyBorder="1" applyAlignment="1" applyProtection="1">
      <alignment horizontal="center" vertical="center"/>
    </xf>
    <xf numFmtId="0" fontId="32" fillId="2" borderId="61" xfId="0" applyFont="1" applyFill="1" applyBorder="1" applyAlignment="1" applyProtection="1">
      <alignment horizontal="center" vertical="center"/>
    </xf>
    <xf numFmtId="0" fontId="30" fillId="10" borderId="53" xfId="0" applyFont="1" applyFill="1" applyBorder="1" applyAlignment="1" applyProtection="1">
      <alignment horizontal="center"/>
    </xf>
    <xf numFmtId="0" fontId="31" fillId="10" borderId="44" xfId="0" applyFont="1" applyFill="1" applyBorder="1" applyAlignment="1">
      <alignment horizontal="center"/>
    </xf>
    <xf numFmtId="0" fontId="31" fillId="10" borderId="54" xfId="0" applyFont="1" applyFill="1" applyBorder="1" applyAlignment="1">
      <alignment horizontal="center"/>
    </xf>
    <xf numFmtId="0" fontId="4" fillId="14" borderId="13" xfId="0" applyFont="1" applyFill="1" applyBorder="1" applyAlignment="1" applyProtection="1">
      <alignment horizontal="center"/>
    </xf>
    <xf numFmtId="0" fontId="4" fillId="14" borderId="14" xfId="0" applyFont="1" applyFill="1" applyBorder="1" applyAlignment="1" applyProtection="1">
      <alignment horizontal="center"/>
    </xf>
    <xf numFmtId="0" fontId="4" fillId="14" borderId="46" xfId="0" applyFont="1" applyFill="1" applyBorder="1" applyAlignment="1" applyProtection="1">
      <alignment horizontal="center"/>
    </xf>
    <xf numFmtId="0" fontId="4" fillId="14" borderId="15" xfId="0" applyFont="1" applyFill="1" applyBorder="1" applyAlignment="1" applyProtection="1">
      <alignment horizontal="center"/>
    </xf>
    <xf numFmtId="10" fontId="22" fillId="0" borderId="3" xfId="0" applyNumberFormat="1" applyFont="1" applyFill="1" applyBorder="1" applyAlignment="1">
      <alignment horizontal="center" vertical="center"/>
    </xf>
    <xf numFmtId="10" fontId="22" fillId="0" borderId="8" xfId="0" applyNumberFormat="1" applyFont="1" applyBorder="1" applyAlignment="1">
      <alignment vertical="center"/>
    </xf>
    <xf numFmtId="10" fontId="53" fillId="3" borderId="3" xfId="0" applyNumberFormat="1" applyFont="1" applyFill="1" applyBorder="1" applyAlignment="1">
      <alignment horizontal="center" vertical="center"/>
    </xf>
    <xf numFmtId="10" fontId="53" fillId="3" borderId="8" xfId="0" applyNumberFormat="1" applyFont="1" applyFill="1" applyBorder="1" applyAlignment="1">
      <alignment vertical="center"/>
    </xf>
    <xf numFmtId="10" fontId="17" fillId="9" borderId="48" xfId="0" applyNumberFormat="1" applyFont="1" applyFill="1" applyBorder="1" applyAlignment="1">
      <alignment horizontal="center" vertical="center"/>
    </xf>
    <xf numFmtId="0" fontId="22" fillId="0" borderId="3" xfId="0" applyFont="1" applyFill="1" applyBorder="1" applyAlignment="1">
      <alignment horizontal="left"/>
    </xf>
    <xf numFmtId="0" fontId="0" fillId="0" borderId="12" xfId="0" applyBorder="1" applyAlignment="1"/>
    <xf numFmtId="0" fontId="0" fillId="0" borderId="8" xfId="0" applyBorder="1" applyAlignment="1"/>
    <xf numFmtId="0" fontId="26" fillId="0" borderId="30" xfId="0" applyFont="1" applyBorder="1" applyAlignment="1"/>
    <xf numFmtId="0" fontId="26" fillId="0" borderId="19" xfId="0" applyFont="1" applyBorder="1" applyAlignment="1"/>
    <xf numFmtId="0" fontId="17" fillId="14" borderId="41" xfId="0" applyFont="1" applyFill="1" applyBorder="1" applyAlignment="1" applyProtection="1">
      <alignment horizontal="center" vertical="center"/>
    </xf>
    <xf numFmtId="0" fontId="0" fillId="15" borderId="44" xfId="0" applyFill="1" applyBorder="1" applyAlignment="1">
      <alignment horizontal="center" vertical="center"/>
    </xf>
    <xf numFmtId="0" fontId="17" fillId="14" borderId="42" xfId="0" applyFont="1" applyFill="1" applyBorder="1" applyAlignment="1" applyProtection="1">
      <alignment horizontal="center" vertical="center" wrapText="1"/>
    </xf>
    <xf numFmtId="0" fontId="0" fillId="15" borderId="42" xfId="0" applyFill="1" applyBorder="1" applyAlignment="1">
      <alignment horizontal="center" vertical="center"/>
    </xf>
    <xf numFmtId="0" fontId="0" fillId="15" borderId="43" xfId="0" applyFill="1" applyBorder="1" applyAlignment="1">
      <alignment horizontal="center" vertical="center"/>
    </xf>
    <xf numFmtId="0" fontId="15" fillId="15" borderId="3" xfId="0" applyFont="1" applyFill="1" applyBorder="1" applyAlignment="1">
      <alignment horizontal="center" vertical="center"/>
    </xf>
    <xf numFmtId="0" fontId="15" fillId="15" borderId="12" xfId="0" applyFont="1" applyFill="1" applyBorder="1" applyAlignment="1">
      <alignment horizontal="center" vertical="center"/>
    </xf>
    <xf numFmtId="0" fontId="15" fillId="15" borderId="4" xfId="0" applyFont="1" applyFill="1" applyBorder="1" applyAlignment="1">
      <alignment horizontal="center" vertical="center"/>
    </xf>
    <xf numFmtId="0" fontId="0" fillId="0" borderId="5" xfId="0" applyBorder="1" applyAlignment="1">
      <alignment horizontal="center" vertical="center"/>
    </xf>
    <xf numFmtId="0" fontId="22" fillId="0" borderId="12" xfId="0" applyFont="1" applyFill="1" applyBorder="1" applyAlignment="1">
      <alignment horizontal="left"/>
    </xf>
    <xf numFmtId="0" fontId="22" fillId="0" borderId="8" xfId="0" applyFont="1" applyFill="1" applyBorder="1" applyAlignment="1">
      <alignment horizontal="left"/>
    </xf>
    <xf numFmtId="0" fontId="20" fillId="9" borderId="59" xfId="0" applyFont="1" applyFill="1" applyBorder="1" applyAlignment="1" applyProtection="1">
      <alignment horizontal="left" vertical="center"/>
    </xf>
    <xf numFmtId="0" fontId="20" fillId="9" borderId="60" xfId="0" applyFont="1" applyFill="1" applyBorder="1" applyAlignment="1" applyProtection="1">
      <alignment horizontal="left" vertical="center"/>
    </xf>
    <xf numFmtId="0" fontId="20" fillId="9" borderId="61" xfId="0" applyFont="1" applyFill="1" applyBorder="1" applyAlignment="1" applyProtection="1">
      <alignment horizontal="left" vertical="center"/>
    </xf>
    <xf numFmtId="0" fontId="15" fillId="15" borderId="6" xfId="0" applyFont="1" applyFill="1" applyBorder="1" applyAlignment="1">
      <alignment horizontal="center"/>
    </xf>
    <xf numFmtId="0" fontId="15" fillId="15" borderId="2" xfId="0" applyFont="1" applyFill="1" applyBorder="1" applyAlignment="1">
      <alignment horizontal="center"/>
    </xf>
    <xf numFmtId="0" fontId="0" fillId="0" borderId="2" xfId="0" applyBorder="1" applyAlignment="1">
      <alignment horizontal="center"/>
    </xf>
    <xf numFmtId="0" fontId="15" fillId="15" borderId="8" xfId="0" applyFont="1" applyFill="1" applyBorder="1" applyAlignment="1">
      <alignment horizontal="center" vertical="center"/>
    </xf>
    <xf numFmtId="0" fontId="22" fillId="0" borderId="3" xfId="0" applyFont="1" applyBorder="1" applyAlignment="1" applyProtection="1">
      <alignment horizontal="left" vertical="center" wrapText="1"/>
    </xf>
    <xf numFmtId="0" fontId="22" fillId="0" borderId="12" xfId="0" applyFont="1" applyBorder="1" applyAlignment="1">
      <alignment horizontal="left" vertical="center"/>
    </xf>
    <xf numFmtId="0" fontId="20" fillId="2" borderId="18" xfId="0" applyFont="1" applyFill="1" applyBorder="1" applyAlignment="1" applyProtection="1">
      <alignment vertical="center"/>
    </xf>
    <xf numFmtId="0" fontId="21" fillId="2" borderId="30" xfId="0" applyFont="1" applyFill="1" applyBorder="1" applyAlignment="1">
      <alignment vertical="center"/>
    </xf>
    <xf numFmtId="0" fontId="0" fillId="0" borderId="19" xfId="0" applyBorder="1" applyAlignment="1">
      <alignment vertical="center"/>
    </xf>
    <xf numFmtId="0" fontId="17" fillId="14" borderId="13" xfId="0" applyFont="1" applyFill="1" applyBorder="1" applyAlignment="1" applyProtection="1">
      <alignment horizontal="center" vertical="center"/>
    </xf>
    <xf numFmtId="0" fontId="17" fillId="14" borderId="14" xfId="0" applyFont="1" applyFill="1" applyBorder="1" applyAlignment="1" applyProtection="1">
      <alignment horizontal="center" vertical="center"/>
    </xf>
    <xf numFmtId="0" fontId="17" fillId="14" borderId="46" xfId="0" applyFont="1" applyFill="1" applyBorder="1" applyAlignment="1" applyProtection="1">
      <alignment horizontal="center" vertical="center"/>
    </xf>
    <xf numFmtId="0" fontId="17" fillId="14" borderId="15" xfId="0" applyFont="1" applyFill="1" applyBorder="1" applyAlignment="1" applyProtection="1">
      <alignment horizontal="center" vertical="center"/>
    </xf>
    <xf numFmtId="0" fontId="15" fillId="15" borderId="3" xfId="0" applyFont="1" applyFill="1" applyBorder="1" applyAlignment="1">
      <alignment horizontal="center"/>
    </xf>
    <xf numFmtId="0" fontId="15" fillId="15" borderId="12" xfId="0" applyFont="1" applyFill="1" applyBorder="1" applyAlignment="1">
      <alignment horizontal="center"/>
    </xf>
    <xf numFmtId="0" fontId="15" fillId="15" borderId="8" xfId="0" applyFont="1" applyFill="1" applyBorder="1" applyAlignment="1">
      <alignment horizontal="center"/>
    </xf>
    <xf numFmtId="0" fontId="0" fillId="0" borderId="3" xfId="0" applyFont="1" applyBorder="1" applyAlignment="1" applyProtection="1">
      <alignment horizontal="left" vertical="center"/>
    </xf>
    <xf numFmtId="0" fontId="0" fillId="0" borderId="12" xfId="0" applyFont="1" applyBorder="1" applyAlignment="1" applyProtection="1">
      <alignment horizontal="left" vertical="center"/>
    </xf>
    <xf numFmtId="0" fontId="0" fillId="0" borderId="8" xfId="0" applyFont="1" applyBorder="1" applyAlignment="1" applyProtection="1">
      <alignment horizontal="left" vertical="center"/>
    </xf>
    <xf numFmtId="0" fontId="17" fillId="12" borderId="58" xfId="0" applyFont="1" applyFill="1" applyBorder="1" applyAlignment="1" applyProtection="1">
      <alignment horizontal="center"/>
    </xf>
    <xf numFmtId="0" fontId="17" fillId="12" borderId="12" xfId="0" applyFont="1" applyFill="1" applyBorder="1" applyAlignment="1" applyProtection="1">
      <alignment horizontal="center"/>
    </xf>
    <xf numFmtId="0" fontId="17" fillId="12" borderId="8" xfId="0" applyFont="1" applyFill="1" applyBorder="1" applyAlignment="1" applyProtection="1">
      <alignment horizontal="center"/>
    </xf>
    <xf numFmtId="0" fontId="17" fillId="14" borderId="34" xfId="0" applyFont="1" applyFill="1" applyBorder="1" applyAlignment="1" applyProtection="1">
      <alignment horizontal="center" vertical="center"/>
    </xf>
    <xf numFmtId="0" fontId="0" fillId="15" borderId="12" xfId="0" applyFill="1" applyBorder="1" applyAlignment="1">
      <alignment horizontal="center" vertical="center"/>
    </xf>
    <xf numFmtId="0" fontId="17" fillId="14" borderId="12" xfId="0" applyFont="1" applyFill="1" applyBorder="1" applyAlignment="1" applyProtection="1">
      <alignment horizontal="center" vertical="center" wrapText="1"/>
    </xf>
    <xf numFmtId="0" fontId="0" fillId="15" borderId="35" xfId="0" applyFill="1" applyBorder="1" applyAlignment="1">
      <alignment horizontal="center" vertical="center"/>
    </xf>
    <xf numFmtId="0" fontId="39" fillId="0" borderId="3" xfId="0" applyFont="1" applyBorder="1" applyAlignment="1" applyProtection="1">
      <alignment horizontal="left" vertical="center"/>
    </xf>
    <xf numFmtId="0" fontId="39" fillId="0" borderId="12" xfId="0" applyFont="1" applyBorder="1" applyAlignment="1" applyProtection="1">
      <alignment horizontal="left" vertical="center"/>
    </xf>
    <xf numFmtId="0" fontId="39" fillId="0" borderId="8" xfId="0" applyFont="1" applyBorder="1" applyAlignment="1" applyProtection="1">
      <alignment horizontal="left" vertical="center"/>
    </xf>
    <xf numFmtId="0" fontId="15" fillId="7" borderId="3" xfId="0" applyFont="1" applyFill="1" applyBorder="1" applyAlignment="1">
      <alignment horizontal="center"/>
    </xf>
    <xf numFmtId="0" fontId="15" fillId="7" borderId="12" xfId="0" applyFont="1" applyFill="1" applyBorder="1" applyAlignment="1">
      <alignment horizontal="center"/>
    </xf>
    <xf numFmtId="0" fontId="15" fillId="7" borderId="8" xfId="0" applyFont="1" applyFill="1" applyBorder="1" applyAlignment="1">
      <alignment horizontal="center"/>
    </xf>
    <xf numFmtId="10" fontId="20" fillId="2" borderId="48" xfId="0" applyNumberFormat="1" applyFont="1" applyFill="1" applyBorder="1" applyAlignment="1">
      <alignment horizontal="center" vertical="center"/>
    </xf>
    <xf numFmtId="0" fontId="0" fillId="0" borderId="30" xfId="0" applyBorder="1" applyAlignment="1">
      <alignment vertical="center"/>
    </xf>
    <xf numFmtId="0" fontId="17" fillId="14" borderId="31" xfId="0" applyFont="1" applyFill="1" applyBorder="1" applyAlignment="1" applyProtection="1">
      <alignment horizontal="center" vertical="center"/>
    </xf>
    <xf numFmtId="0" fontId="17" fillId="14" borderId="32" xfId="0" applyFont="1" applyFill="1" applyBorder="1" applyAlignment="1" applyProtection="1">
      <alignment horizontal="center" vertical="center"/>
    </xf>
    <xf numFmtId="0" fontId="17" fillId="14" borderId="47" xfId="0" applyFont="1" applyFill="1" applyBorder="1" applyAlignment="1" applyProtection="1">
      <alignment horizontal="center" vertical="center"/>
    </xf>
    <xf numFmtId="0" fontId="17" fillId="14" borderId="33" xfId="0" applyFont="1" applyFill="1" applyBorder="1" applyAlignment="1" applyProtection="1">
      <alignment horizontal="center" vertical="center"/>
    </xf>
    <xf numFmtId="0" fontId="22" fillId="0" borderId="3" xfId="0" applyFont="1" applyBorder="1" applyAlignment="1" applyProtection="1">
      <alignment horizontal="left" vertical="center"/>
    </xf>
    <xf numFmtId="178" fontId="0" fillId="0" borderId="3" xfId="3" applyNumberFormat="1" applyFont="1" applyBorder="1" applyAlignment="1" applyProtection="1">
      <alignment horizontal="center" vertical="center"/>
    </xf>
    <xf numFmtId="178" fontId="0" fillId="0" borderId="8" xfId="0" applyNumberFormat="1" applyBorder="1" applyAlignment="1"/>
    <xf numFmtId="0" fontId="23" fillId="0" borderId="3" xfId="0" applyFont="1" applyBorder="1" applyAlignment="1">
      <alignment horizontal="left" vertical="center"/>
    </xf>
    <xf numFmtId="0" fontId="23" fillId="0" borderId="12" xfId="0" applyFont="1" applyBorder="1" applyAlignment="1">
      <alignment horizontal="left" vertical="center"/>
    </xf>
    <xf numFmtId="10" fontId="23" fillId="0" borderId="3" xfId="0" applyNumberFormat="1" applyFont="1" applyBorder="1" applyAlignment="1">
      <alignment horizontal="center" vertical="center"/>
    </xf>
    <xf numFmtId="10" fontId="17" fillId="15" borderId="3" xfId="0" applyNumberFormat="1" applyFont="1" applyFill="1" applyBorder="1" applyAlignment="1" applyProtection="1">
      <alignment horizontal="center" vertical="center"/>
    </xf>
    <xf numFmtId="0" fontId="17" fillId="14" borderId="12" xfId="0" applyFont="1" applyFill="1" applyBorder="1" applyAlignment="1" applyProtection="1">
      <alignment horizontal="left" vertical="center" wrapText="1"/>
    </xf>
    <xf numFmtId="0" fontId="17" fillId="14" borderId="35" xfId="0" applyFont="1" applyFill="1" applyBorder="1" applyAlignment="1" applyProtection="1">
      <alignment horizontal="left" vertical="center" wrapText="1"/>
    </xf>
    <xf numFmtId="167" fontId="14" fillId="4" borderId="3" xfId="0" applyNumberFormat="1" applyFont="1" applyFill="1" applyBorder="1" applyAlignment="1" applyProtection="1">
      <alignment horizontal="right" vertical="center"/>
    </xf>
    <xf numFmtId="0" fontId="0" fillId="0" borderId="8" xfId="0" applyBorder="1" applyAlignment="1">
      <alignment horizontal="right" vertical="center"/>
    </xf>
    <xf numFmtId="44" fontId="22" fillId="6" borderId="9" xfId="0" applyNumberFormat="1" applyFont="1" applyFill="1" applyBorder="1" applyAlignment="1" applyProtection="1">
      <alignment horizontal="right" vertical="center"/>
    </xf>
    <xf numFmtId="0" fontId="22" fillId="0" borderId="3" xfId="0" applyFont="1" applyBorder="1" applyAlignment="1" applyProtection="1">
      <alignment vertical="center"/>
    </xf>
    <xf numFmtId="0" fontId="14" fillId="3" borderId="3" xfId="0" applyFont="1" applyFill="1" applyBorder="1" applyAlignment="1" applyProtection="1">
      <alignment horizontal="right" vertical="center"/>
      <protection locked="0"/>
    </xf>
    <xf numFmtId="167" fontId="14" fillId="3" borderId="3" xfId="0" applyNumberFormat="1" applyFont="1" applyFill="1" applyBorder="1" applyAlignment="1" applyProtection="1">
      <alignment horizontal="right" vertical="center"/>
      <protection locked="0"/>
    </xf>
    <xf numFmtId="0" fontId="15" fillId="0" borderId="16" xfId="0" applyFont="1" applyBorder="1" applyAlignment="1" applyProtection="1">
      <alignment horizontal="center" vertical="center"/>
    </xf>
    <xf numFmtId="0" fontId="22" fillId="0" borderId="3" xfId="0" applyFont="1" applyBorder="1" applyAlignment="1" applyProtection="1">
      <alignment horizontal="center" vertical="center"/>
    </xf>
    <xf numFmtId="10" fontId="23" fillId="0" borderId="3" xfId="0" applyNumberFormat="1" applyFont="1" applyFill="1" applyBorder="1" applyAlignment="1">
      <alignment horizontal="center" vertical="center"/>
    </xf>
    <xf numFmtId="0" fontId="0" fillId="0" borderId="8" xfId="0" applyFill="1" applyBorder="1" applyAlignment="1">
      <alignment horizontal="center" vertical="center"/>
    </xf>
    <xf numFmtId="0" fontId="17" fillId="12" borderId="34" xfId="0" applyFont="1" applyFill="1" applyBorder="1" applyAlignment="1" applyProtection="1">
      <alignment horizontal="center" vertical="center"/>
    </xf>
    <xf numFmtId="0" fontId="17" fillId="12" borderId="12" xfId="0" applyFont="1" applyFill="1" applyBorder="1" applyAlignment="1" applyProtection="1">
      <alignment horizontal="center" vertical="center"/>
    </xf>
    <xf numFmtId="169" fontId="23" fillId="0" borderId="3" xfId="0" applyNumberFormat="1" applyFont="1" applyBorder="1" applyAlignment="1">
      <alignment horizontal="center" vertical="center"/>
    </xf>
    <xf numFmtId="169" fontId="0" fillId="0" borderId="8" xfId="0" applyNumberFormat="1" applyBorder="1" applyAlignment="1">
      <alignment vertical="center"/>
    </xf>
    <xf numFmtId="0" fontId="15" fillId="0" borderId="49" xfId="0" applyFont="1" applyFill="1" applyBorder="1" applyAlignment="1">
      <alignment horizontal="center" vertical="center"/>
    </xf>
    <xf numFmtId="0" fontId="15" fillId="0" borderId="36" xfId="0" applyFont="1" applyBorder="1" applyAlignment="1">
      <alignment horizontal="center" vertical="center"/>
    </xf>
    <xf numFmtId="0" fontId="22" fillId="0" borderId="4" xfId="0" applyFont="1" applyFill="1" applyBorder="1" applyAlignment="1">
      <alignment horizontal="left" vertical="center"/>
    </xf>
    <xf numFmtId="0" fontId="0" fillId="0" borderId="4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7" xfId="0" applyBorder="1" applyAlignment="1">
      <alignment vertical="center"/>
    </xf>
    <xf numFmtId="44" fontId="0" fillId="0" borderId="50" xfId="0" applyNumberFormat="1" applyFill="1" applyBorder="1" applyAlignment="1">
      <alignment vertical="center"/>
    </xf>
    <xf numFmtId="0" fontId="0" fillId="0" borderId="37" xfId="0" applyBorder="1" applyAlignment="1">
      <alignment vertical="center"/>
    </xf>
    <xf numFmtId="10" fontId="15" fillId="0" borderId="3" xfId="0" applyNumberFormat="1" applyFont="1" applyFill="1" applyBorder="1" applyAlignment="1">
      <alignment horizontal="center" vertical="center"/>
    </xf>
    <xf numFmtId="10" fontId="15" fillId="0" borderId="8" xfId="0" applyNumberFormat="1" applyFont="1" applyBorder="1" applyAlignment="1">
      <alignment vertical="center"/>
    </xf>
    <xf numFmtId="0" fontId="22" fillId="0" borderId="10" xfId="0" applyFont="1" applyFill="1" applyBorder="1" applyAlignment="1">
      <alignment horizontal="left" vertical="center"/>
    </xf>
    <xf numFmtId="0" fontId="0" fillId="0" borderId="11" xfId="0" applyBorder="1" applyAlignment="1">
      <alignment vertical="center"/>
    </xf>
    <xf numFmtId="0" fontId="20" fillId="0" borderId="49" xfId="0" applyFont="1" applyFill="1" applyBorder="1" applyAlignment="1" applyProtection="1">
      <alignment horizontal="center" vertical="center"/>
    </xf>
    <xf numFmtId="0" fontId="0" fillId="0" borderId="36" xfId="0" applyBorder="1" applyAlignment="1">
      <alignment vertical="center"/>
    </xf>
    <xf numFmtId="0" fontId="22" fillId="0" borderId="3" xfId="0" applyFont="1" applyFill="1" applyBorder="1" applyAlignment="1" applyProtection="1">
      <alignment horizontal="left" vertical="center"/>
    </xf>
    <xf numFmtId="0" fontId="22" fillId="0" borderId="12" xfId="0" applyFont="1" applyFill="1" applyBorder="1" applyAlignment="1" applyProtection="1">
      <alignment horizontal="left" vertical="center"/>
    </xf>
    <xf numFmtId="0" fontId="0" fillId="15" borderId="12" xfId="0" applyFill="1" applyBorder="1" applyAlignment="1">
      <alignment horizontal="left" vertical="center"/>
    </xf>
    <xf numFmtId="0" fontId="0" fillId="15" borderId="35" xfId="0" applyFill="1" applyBorder="1" applyAlignment="1">
      <alignment horizontal="left" vertical="center"/>
    </xf>
    <xf numFmtId="0" fontId="7" fillId="0" borderId="12" xfId="0" applyFont="1" applyBorder="1" applyAlignment="1" applyProtection="1">
      <alignment horizontal="left"/>
    </xf>
    <xf numFmtId="0" fontId="7" fillId="0" borderId="35" xfId="0" applyFont="1" applyBorder="1" applyAlignment="1" applyProtection="1">
      <alignment horizontal="left"/>
    </xf>
    <xf numFmtId="0" fontId="22" fillId="0" borderId="12" xfId="0" applyFont="1" applyBorder="1" applyAlignment="1" applyProtection="1">
      <alignment horizontal="left" vertical="center"/>
    </xf>
    <xf numFmtId="0" fontId="22" fillId="0" borderId="1" xfId="0" applyFont="1" applyBorder="1" applyAlignment="1" applyProtection="1">
      <alignment horizontal="center" vertical="center" wrapText="1"/>
    </xf>
    <xf numFmtId="168" fontId="14" fillId="3" borderId="3" xfId="1" applyNumberFormat="1" applyFont="1" applyFill="1" applyBorder="1" applyAlignment="1" applyProtection="1">
      <alignment horizontal="right" vertical="center"/>
      <protection locked="0"/>
    </xf>
    <xf numFmtId="10" fontId="14" fillId="3" borderId="3" xfId="0" applyNumberFormat="1" applyFont="1" applyFill="1" applyBorder="1" applyAlignment="1" applyProtection="1">
      <alignment horizontal="right" vertical="center"/>
      <protection locked="0"/>
    </xf>
    <xf numFmtId="0" fontId="22" fillId="0" borderId="1" xfId="0" applyFont="1" applyBorder="1" applyAlignment="1" applyProtection="1">
      <alignment horizontal="center" vertical="center"/>
    </xf>
    <xf numFmtId="0" fontId="22" fillId="0" borderId="3"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4" fillId="0" borderId="34" xfId="0" applyFont="1" applyFill="1" applyBorder="1" applyAlignment="1" applyProtection="1">
      <alignment horizontal="right" vertical="center"/>
    </xf>
    <xf numFmtId="0" fontId="0" fillId="0" borderId="12" xfId="0" applyBorder="1" applyAlignment="1">
      <alignment horizontal="right" vertical="center"/>
    </xf>
    <xf numFmtId="0" fontId="23" fillId="0" borderId="3" xfId="0" applyFont="1" applyBorder="1" applyAlignment="1" applyProtection="1">
      <alignment horizontal="left"/>
    </xf>
    <xf numFmtId="0" fontId="23" fillId="0" borderId="12" xfId="0" applyFont="1" applyBorder="1" applyAlignment="1" applyProtection="1">
      <alignment horizontal="left"/>
    </xf>
    <xf numFmtId="0" fontId="23" fillId="0" borderId="3" xfId="0" applyFont="1" applyBorder="1" applyAlignment="1" applyProtection="1">
      <alignment horizontal="center"/>
      <protection locked="0"/>
    </xf>
    <xf numFmtId="0" fontId="23" fillId="0" borderId="12" xfId="0" applyFont="1" applyBorder="1" applyAlignment="1" applyProtection="1">
      <alignment horizontal="center"/>
      <protection locked="0"/>
    </xf>
    <xf numFmtId="0" fontId="24" fillId="0" borderId="16" xfId="0" applyFont="1" applyBorder="1" applyAlignment="1" applyProtection="1">
      <alignment horizontal="center" vertical="center"/>
    </xf>
    <xf numFmtId="0" fontId="23" fillId="0" borderId="1" xfId="0" applyFont="1" applyBorder="1" applyAlignment="1" applyProtection="1">
      <alignment horizontal="center" vertical="center"/>
    </xf>
    <xf numFmtId="0" fontId="17" fillId="15" borderId="34" xfId="0" applyFont="1" applyFill="1" applyBorder="1" applyAlignment="1" applyProtection="1">
      <alignment horizontal="center" vertical="center" wrapText="1"/>
    </xf>
    <xf numFmtId="0" fontId="26" fillId="15" borderId="12" xfId="0" applyFont="1" applyFill="1" applyBorder="1" applyAlignment="1">
      <alignment horizontal="center" vertical="center"/>
    </xf>
    <xf numFmtId="0" fontId="17" fillId="8" borderId="18" xfId="0" applyFont="1" applyFill="1" applyBorder="1" applyAlignment="1" applyProtection="1">
      <alignment horizontal="left" vertical="center"/>
    </xf>
    <xf numFmtId="0" fontId="17" fillId="8" borderId="30" xfId="0" applyFont="1" applyFill="1" applyBorder="1" applyAlignment="1" applyProtection="1">
      <alignment horizontal="left" vertical="center"/>
    </xf>
    <xf numFmtId="0" fontId="0" fillId="0" borderId="19" xfId="0" applyBorder="1" applyAlignment="1">
      <alignment horizontal="left" vertical="center"/>
    </xf>
    <xf numFmtId="0" fontId="17" fillId="14" borderId="31" xfId="0" applyFont="1" applyFill="1" applyBorder="1" applyAlignment="1" applyProtection="1">
      <alignment horizontal="center"/>
    </xf>
    <xf numFmtId="0" fontId="17" fillId="14" borderId="32" xfId="0" applyFont="1" applyFill="1" applyBorder="1" applyAlignment="1" applyProtection="1">
      <alignment horizontal="center"/>
    </xf>
    <xf numFmtId="0" fontId="17" fillId="14" borderId="47" xfId="0" applyFont="1" applyFill="1" applyBorder="1" applyAlignment="1" applyProtection="1">
      <alignment horizontal="center"/>
    </xf>
    <xf numFmtId="0" fontId="17" fillId="14" borderId="33" xfId="0" applyFont="1" applyFill="1" applyBorder="1" applyAlignment="1" applyProtection="1">
      <alignment horizontal="center"/>
    </xf>
    <xf numFmtId="0" fontId="0" fillId="0" borderId="8" xfId="0" applyBorder="1" applyAlignment="1">
      <alignment horizontal="left" vertical="center"/>
    </xf>
    <xf numFmtId="0" fontId="0" fillId="0" borderId="1" xfId="0" applyFont="1" applyBorder="1" applyAlignment="1" applyProtection="1">
      <alignment horizontal="left" vertical="center"/>
    </xf>
    <xf numFmtId="0" fontId="0" fillId="0" borderId="1" xfId="0" applyBorder="1" applyAlignment="1">
      <alignment horizontal="left" vertical="center"/>
    </xf>
    <xf numFmtId="0" fontId="0" fillId="0" borderId="6" xfId="0" applyFont="1" applyBorder="1" applyAlignment="1" applyProtection="1">
      <alignment horizontal="left" vertical="center"/>
    </xf>
    <xf numFmtId="0" fontId="0" fillId="0" borderId="2" xfId="0" applyFont="1" applyBorder="1" applyAlignment="1" applyProtection="1">
      <alignment horizontal="left" vertical="center"/>
    </xf>
    <xf numFmtId="0" fontId="0" fillId="0" borderId="7" xfId="0" applyBorder="1" applyAlignment="1">
      <alignment horizontal="left" vertical="center"/>
    </xf>
    <xf numFmtId="0" fontId="18" fillId="0" borderId="19" xfId="0" applyFont="1" applyBorder="1" applyAlignment="1" applyProtection="1">
      <alignment horizontal="left" vertical="center"/>
    </xf>
    <xf numFmtId="0" fontId="18" fillId="0" borderId="30" xfId="0" applyFont="1" applyBorder="1" applyAlignment="1" applyProtection="1">
      <alignment horizontal="left" vertical="center"/>
    </xf>
    <xf numFmtId="0" fontId="18" fillId="0" borderId="20" xfId="0" applyFont="1" applyBorder="1" applyAlignment="1" applyProtection="1">
      <alignment horizontal="left" vertical="center"/>
    </xf>
    <xf numFmtId="0" fontId="17" fillId="14" borderId="13" xfId="0" applyFont="1" applyFill="1" applyBorder="1" applyAlignment="1" applyProtection="1">
      <alignment horizontal="center"/>
    </xf>
    <xf numFmtId="0" fontId="17" fillId="14" borderId="14" xfId="0" applyFont="1" applyFill="1" applyBorder="1" applyAlignment="1" applyProtection="1">
      <alignment horizontal="center"/>
    </xf>
    <xf numFmtId="0" fontId="17" fillId="14" borderId="46" xfId="0" applyFont="1" applyFill="1" applyBorder="1" applyAlignment="1" applyProtection="1">
      <alignment horizontal="center"/>
    </xf>
    <xf numFmtId="0" fontId="17" fillId="14" borderId="15" xfId="0" applyFont="1" applyFill="1" applyBorder="1" applyAlignment="1" applyProtection="1">
      <alignment horizontal="center"/>
    </xf>
    <xf numFmtId="0" fontId="4" fillId="12" borderId="1" xfId="0" applyFont="1" applyFill="1" applyBorder="1" applyAlignment="1" applyProtection="1">
      <alignment horizontal="center"/>
    </xf>
    <xf numFmtId="0" fontId="23" fillId="0" borderId="3" xfId="0" applyFont="1" applyBorder="1" applyAlignment="1" applyProtection="1">
      <alignment horizontal="left" vertical="center"/>
    </xf>
    <xf numFmtId="0" fontId="23" fillId="0" borderId="4" xfId="0" applyFont="1" applyBorder="1" applyAlignment="1" applyProtection="1">
      <alignment horizontal="left" vertical="center"/>
    </xf>
    <xf numFmtId="167" fontId="1" fillId="0" borderId="3" xfId="0" applyNumberFormat="1" applyFont="1" applyBorder="1" applyAlignment="1" applyProtection="1">
      <alignment horizontal="center" wrapText="1"/>
      <protection locked="0"/>
    </xf>
    <xf numFmtId="0" fontId="0" fillId="0" borderId="8" xfId="0" applyBorder="1" applyAlignment="1">
      <alignment horizontal="center" wrapText="1"/>
    </xf>
    <xf numFmtId="166" fontId="23" fillId="0" borderId="9" xfId="0" applyNumberFormat="1" applyFont="1" applyFill="1" applyBorder="1" applyAlignment="1" applyProtection="1">
      <alignment horizontal="distributed" vertical="distributed" wrapText="1"/>
    </xf>
    <xf numFmtId="0" fontId="23" fillId="0" borderId="4" xfId="0" applyFont="1" applyBorder="1" applyAlignment="1" applyProtection="1"/>
    <xf numFmtId="0" fontId="0" fillId="0" borderId="5" xfId="0" applyBorder="1" applyAlignment="1"/>
    <xf numFmtId="9" fontId="25" fillId="0" borderId="3" xfId="0" applyNumberFormat="1" applyFont="1" applyFill="1" applyBorder="1" applyAlignment="1" applyProtection="1">
      <alignment horizontal="center"/>
      <protection locked="0"/>
    </xf>
    <xf numFmtId="0" fontId="0" fillId="0" borderId="8" xfId="0" applyFill="1" applyBorder="1" applyAlignment="1">
      <alignment horizontal="center"/>
    </xf>
    <xf numFmtId="0" fontId="0" fillId="0" borderId="12" xfId="0" applyBorder="1" applyAlignment="1">
      <alignment horizontal="left"/>
    </xf>
    <xf numFmtId="0" fontId="23" fillId="0" borderId="6" xfId="0" applyFont="1" applyBorder="1" applyAlignment="1" applyProtection="1">
      <alignment horizontal="left"/>
    </xf>
    <xf numFmtId="0" fontId="23" fillId="0" borderId="2" xfId="0" applyFont="1" applyBorder="1" applyAlignment="1" applyProtection="1">
      <alignment horizontal="left"/>
    </xf>
    <xf numFmtId="0" fontId="23" fillId="0" borderId="3" xfId="0" applyFont="1" applyBorder="1" applyAlignment="1"/>
    <xf numFmtId="0" fontId="0" fillId="0" borderId="8" xfId="0" applyBorder="1" applyAlignment="1">
      <alignment horizontal="left"/>
    </xf>
    <xf numFmtId="0" fontId="0" fillId="0" borderId="4" xfId="0" applyFont="1" applyBorder="1" applyAlignment="1" applyProtection="1">
      <alignment horizontal="left" vertical="center"/>
    </xf>
    <xf numFmtId="0" fontId="0" fillId="0" borderId="40" xfId="0" applyFont="1" applyBorder="1" applyAlignment="1" applyProtection="1">
      <alignment horizontal="left" vertical="center"/>
    </xf>
    <xf numFmtId="0" fontId="0" fillId="0" borderId="5" xfId="0" applyBorder="1" applyAlignment="1">
      <alignment horizontal="left"/>
    </xf>
    <xf numFmtId="0" fontId="0" fillId="0" borderId="1" xfId="0" applyFont="1" applyBorder="1" applyAlignment="1" applyProtection="1">
      <alignment horizontal="left" vertical="center" wrapText="1"/>
    </xf>
    <xf numFmtId="1" fontId="46" fillId="0" borderId="3" xfId="0" applyNumberFormat="1" applyFont="1" applyFill="1" applyBorder="1" applyAlignment="1" applyProtection="1">
      <alignment horizontal="center" vertical="center" wrapText="1"/>
      <protection locked="0"/>
    </xf>
    <xf numFmtId="1" fontId="46" fillId="0" borderId="35" xfId="0" applyNumberFormat="1" applyFont="1" applyFill="1" applyBorder="1" applyAlignment="1" applyProtection="1">
      <alignment horizontal="center" vertical="center" wrapText="1"/>
      <protection locked="0"/>
    </xf>
    <xf numFmtId="0" fontId="4" fillId="0" borderId="16" xfId="0" applyFont="1" applyBorder="1" applyAlignment="1" applyProtection="1">
      <alignment horizontal="left"/>
    </xf>
    <xf numFmtId="0" fontId="4" fillId="0" borderId="1" xfId="0" applyFont="1" applyBorder="1" applyAlignment="1" applyProtection="1">
      <alignment horizontal="left"/>
    </xf>
    <xf numFmtId="0" fontId="6" fillId="0" borderId="1"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4" fillId="13" borderId="16" xfId="0" applyFont="1" applyFill="1" applyBorder="1" applyAlignment="1" applyProtection="1">
      <alignment horizontal="center"/>
    </xf>
    <xf numFmtId="0" fontId="4" fillId="13" borderId="1" xfId="0" applyFont="1" applyFill="1" applyBorder="1" applyAlignment="1" applyProtection="1">
      <alignment horizontal="center"/>
    </xf>
    <xf numFmtId="0" fontId="4" fillId="13" borderId="3" xfId="0" applyFont="1" applyFill="1" applyBorder="1" applyAlignment="1" applyProtection="1">
      <alignment horizontal="center"/>
    </xf>
    <xf numFmtId="0" fontId="4" fillId="13" borderId="9" xfId="0" applyFont="1" applyFill="1" applyBorder="1" applyAlignment="1" applyProtection="1">
      <alignment horizontal="center"/>
    </xf>
    <xf numFmtId="0" fontId="0" fillId="0" borderId="1" xfId="0" applyFont="1" applyBorder="1" applyAlignment="1" applyProtection="1">
      <alignment horizontal="left"/>
    </xf>
    <xf numFmtId="0" fontId="0" fillId="0" borderId="3" xfId="0" applyFont="1" applyBorder="1" applyAlignment="1" applyProtection="1">
      <alignment horizontal="left"/>
    </xf>
    <xf numFmtId="0" fontId="12" fillId="0" borderId="3"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0" fillId="0" borderId="12" xfId="0" applyFont="1" applyBorder="1" applyAlignment="1" applyProtection="1">
      <alignment horizontal="left"/>
    </xf>
    <xf numFmtId="0" fontId="7" fillId="0" borderId="5" xfId="0" applyFont="1" applyBorder="1" applyAlignment="1" applyProtection="1">
      <alignment horizontal="left"/>
    </xf>
    <xf numFmtId="0" fontId="7" fillId="0" borderId="40" xfId="0" applyFont="1" applyBorder="1" applyAlignment="1" applyProtection="1">
      <alignment horizontal="left"/>
    </xf>
    <xf numFmtId="0" fontId="7" fillId="0" borderId="25" xfId="0" applyFont="1" applyBorder="1" applyAlignment="1" applyProtection="1">
      <alignment horizontal="left"/>
    </xf>
    <xf numFmtId="0" fontId="7" fillId="0" borderId="7" xfId="0" applyFont="1" applyBorder="1" applyAlignment="1" applyProtection="1"/>
    <xf numFmtId="0" fontId="7" fillId="0" borderId="2" xfId="0" applyFont="1" applyBorder="1" applyAlignment="1" applyProtection="1"/>
    <xf numFmtId="0" fontId="7" fillId="0" borderId="23" xfId="0" applyFont="1" applyBorder="1" applyAlignment="1" applyProtection="1"/>
    <xf numFmtId="0" fontId="7" fillId="0" borderId="28" xfId="0" applyFont="1" applyBorder="1" applyAlignment="1" applyProtection="1">
      <alignment horizontal="left"/>
    </xf>
    <xf numFmtId="0" fontId="7" fillId="0" borderId="45" xfId="0" applyFont="1" applyBorder="1" applyAlignment="1" applyProtection="1">
      <alignment horizontal="left"/>
    </xf>
    <xf numFmtId="0" fontId="7" fillId="0" borderId="29" xfId="0" applyFont="1" applyBorder="1" applyAlignment="1" applyProtection="1">
      <alignment horizontal="left"/>
    </xf>
    <xf numFmtId="0" fontId="2" fillId="0" borderId="0" xfId="0" applyFont="1" applyBorder="1" applyAlignment="1" applyProtection="1">
      <alignment horizontal="center"/>
    </xf>
    <xf numFmtId="0" fontId="3" fillId="12" borderId="13" xfId="0" applyFont="1" applyFill="1" applyBorder="1" applyAlignment="1" applyProtection="1">
      <alignment horizontal="center"/>
    </xf>
    <xf numFmtId="0" fontId="3" fillId="12" borderId="14" xfId="0" applyFont="1" applyFill="1" applyBorder="1" applyAlignment="1" applyProtection="1">
      <alignment horizontal="center"/>
    </xf>
    <xf numFmtId="0" fontId="3" fillId="12" borderId="46" xfId="0" applyFont="1" applyFill="1" applyBorder="1" applyAlignment="1" applyProtection="1">
      <alignment horizontal="center"/>
    </xf>
    <xf numFmtId="0" fontId="3" fillId="12" borderId="15" xfId="0" applyFont="1" applyFill="1" applyBorder="1" applyAlignment="1" applyProtection="1">
      <alignment horizontal="center"/>
    </xf>
    <xf numFmtId="0" fontId="5" fillId="3" borderId="0" xfId="0" applyFont="1" applyFill="1" applyBorder="1" applyAlignment="1" applyProtection="1">
      <alignment horizontal="center"/>
      <protection locked="0"/>
    </xf>
    <xf numFmtId="164" fontId="12" fillId="3" borderId="2" xfId="0" applyNumberFormat="1" applyFont="1" applyFill="1" applyBorder="1" applyAlignment="1" applyProtection="1">
      <alignment horizontal="center"/>
      <protection locked="0"/>
    </xf>
    <xf numFmtId="164" fontId="12" fillId="3" borderId="23" xfId="0" applyNumberFormat="1" applyFont="1" applyFill="1" applyBorder="1" applyAlignment="1" applyProtection="1">
      <alignment horizontal="center"/>
      <protection locked="0"/>
    </xf>
    <xf numFmtId="0" fontId="0" fillId="0" borderId="34" xfId="0" applyFont="1" applyBorder="1" applyAlignment="1" applyProtection="1">
      <alignment horizontal="left" vertical="center"/>
    </xf>
    <xf numFmtId="0" fontId="0" fillId="0" borderId="35" xfId="0" applyFont="1" applyBorder="1" applyAlignment="1" applyProtection="1">
      <alignment horizontal="left" vertical="center"/>
    </xf>
    <xf numFmtId="0" fontId="4" fillId="14" borderId="36" xfId="0" applyFont="1" applyFill="1" applyBorder="1" applyAlignment="1" applyProtection="1">
      <alignment horizontal="center"/>
    </xf>
    <xf numFmtId="0" fontId="4" fillId="14" borderId="11" xfId="0" applyFont="1" applyFill="1" applyBorder="1" applyAlignment="1" applyProtection="1">
      <alignment horizontal="center"/>
    </xf>
    <xf numFmtId="0" fontId="4" fillId="14" borderId="6" xfId="0" applyFont="1" applyFill="1" applyBorder="1" applyAlignment="1" applyProtection="1">
      <alignment horizontal="center"/>
    </xf>
    <xf numFmtId="0" fontId="4" fillId="14" borderId="37" xfId="0" applyFont="1" applyFill="1" applyBorder="1" applyAlignment="1" applyProtection="1">
      <alignment horizontal="center"/>
    </xf>
    <xf numFmtId="0" fontId="4" fillId="12" borderId="16" xfId="0" applyFont="1" applyFill="1" applyBorder="1" applyAlignment="1" applyProtection="1">
      <alignment horizontal="center"/>
    </xf>
    <xf numFmtId="0" fontId="4" fillId="12" borderId="3" xfId="0" applyFont="1" applyFill="1" applyBorder="1" applyAlignment="1" applyProtection="1">
      <alignment horizontal="center"/>
    </xf>
    <xf numFmtId="0" fontId="4" fillId="12" borderId="9" xfId="0" applyFont="1" applyFill="1" applyBorder="1" applyAlignment="1" applyProtection="1">
      <alignment horizontal="center"/>
    </xf>
    <xf numFmtId="0" fontId="47" fillId="0" borderId="62" xfId="0" applyFont="1" applyBorder="1" applyAlignment="1">
      <alignment horizontal="center" vertical="center"/>
    </xf>
    <xf numFmtId="0" fontId="48" fillId="16" borderId="3" xfId="0" applyFont="1" applyFill="1" applyBorder="1" applyAlignment="1">
      <alignment horizontal="center" vertical="center"/>
    </xf>
    <xf numFmtId="0" fontId="48" fillId="16" borderId="12" xfId="0" applyFont="1" applyFill="1" applyBorder="1" applyAlignment="1">
      <alignment horizontal="center" vertical="center"/>
    </xf>
    <xf numFmtId="0" fontId="48" fillId="16" borderId="8" xfId="0" applyFont="1" applyFill="1" applyBorder="1" applyAlignment="1">
      <alignment horizontal="center" vertical="center"/>
    </xf>
    <xf numFmtId="4" fontId="3" fillId="17" borderId="62" xfId="0" applyNumberFormat="1" applyFont="1" applyFill="1" applyBorder="1" applyAlignment="1">
      <alignment horizontal="right"/>
    </xf>
    <xf numFmtId="0" fontId="0" fillId="0" borderId="0" xfId="0" applyAlignment="1">
      <alignment horizontal="center"/>
    </xf>
    <xf numFmtId="0" fontId="15" fillId="17" borderId="3" xfId="0" applyFont="1" applyFill="1" applyBorder="1" applyAlignment="1">
      <alignment horizontal="center" vertical="center"/>
    </xf>
    <xf numFmtId="0" fontId="15" fillId="17" borderId="12" xfId="0" applyFont="1" applyFill="1" applyBorder="1" applyAlignment="1">
      <alignment horizontal="center" vertical="center"/>
    </xf>
    <xf numFmtId="0" fontId="15" fillId="17" borderId="8" xfId="0" applyFont="1" applyFill="1" applyBorder="1" applyAlignment="1">
      <alignment horizontal="center" vertical="center"/>
    </xf>
    <xf numFmtId="0" fontId="0" fillId="0" borderId="3" xfId="0" applyBorder="1" applyAlignment="1">
      <alignment horizontal="center"/>
    </xf>
    <xf numFmtId="0" fontId="0" fillId="0" borderId="12" xfId="0" applyBorder="1" applyAlignment="1">
      <alignment horizontal="center"/>
    </xf>
    <xf numFmtId="0" fontId="0" fillId="0" borderId="8" xfId="0" applyBorder="1" applyAlignment="1">
      <alignment horizontal="center"/>
    </xf>
    <xf numFmtId="0" fontId="0" fillId="0" borderId="62" xfId="0" applyBorder="1" applyAlignment="1">
      <alignment horizontal="center" wrapText="1"/>
    </xf>
  </cellXfs>
  <cellStyles count="15">
    <cellStyle name="Excel Built-in Comma" xfId="6"/>
    <cellStyle name="Excel Built-in Currency" xfId="7"/>
    <cellStyle name="Excel Built-in Normal" xfId="8"/>
    <cellStyle name="Excel Built-in Percent" xfId="9"/>
    <cellStyle name="Heading" xfId="10"/>
    <cellStyle name="Heading1" xfId="11"/>
    <cellStyle name="Moeda" xfId="2" builtinId="4"/>
    <cellStyle name="Normal" xfId="0" builtinId="0"/>
    <cellStyle name="Normal 2" xfId="5"/>
    <cellStyle name="Normal 5" xfId="4"/>
    <cellStyle name="Normal 5 2" xfId="12"/>
    <cellStyle name="Porcentagem" xfId="3" builtinId="5"/>
    <cellStyle name="Result" xfId="13"/>
    <cellStyle name="Result2" xfId="14"/>
    <cellStyle name="Vírgula"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46440</xdr:colOff>
      <xdr:row>7</xdr:row>
      <xdr:rowOff>34920</xdr:rowOff>
    </xdr:from>
    <xdr:to>
      <xdr:col>5</xdr:col>
      <xdr:colOff>612285</xdr:colOff>
      <xdr:row>7</xdr:row>
      <xdr:rowOff>158400</xdr:rowOff>
    </xdr:to>
    <xdr:sp macro="" textlink="">
      <xdr:nvSpPr>
        <xdr:cNvPr id="9" name="CustomShape 1"/>
        <xdr:cNvSpPr/>
      </xdr:nvSpPr>
      <xdr:spPr>
        <a:xfrm>
          <a:off x="4717500" y="151320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twoCellAnchor editAs="oneCell">
    <xdr:from>
      <xdr:col>5</xdr:col>
      <xdr:colOff>46440</xdr:colOff>
      <xdr:row>7</xdr:row>
      <xdr:rowOff>34920</xdr:rowOff>
    </xdr:from>
    <xdr:to>
      <xdr:col>5</xdr:col>
      <xdr:colOff>612285</xdr:colOff>
      <xdr:row>7</xdr:row>
      <xdr:rowOff>158400</xdr:rowOff>
    </xdr:to>
    <xdr:sp macro="" textlink="">
      <xdr:nvSpPr>
        <xdr:cNvPr id="10" name="CustomShape 1"/>
        <xdr:cNvSpPr/>
      </xdr:nvSpPr>
      <xdr:spPr>
        <a:xfrm>
          <a:off x="4717500" y="151320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11</xdr:row>
      <xdr:rowOff>9525</xdr:rowOff>
    </xdr:from>
    <xdr:to>
      <xdr:col>6</xdr:col>
      <xdr:colOff>1257300</xdr:colOff>
      <xdr:row>26</xdr:row>
      <xdr:rowOff>152400</xdr:rowOff>
    </xdr:to>
    <xdr:sp macro="" textlink="">
      <xdr:nvSpPr>
        <xdr:cNvPr id="2" name="CaixaDeTexto 1"/>
        <xdr:cNvSpPr txBox="1"/>
      </xdr:nvSpPr>
      <xdr:spPr>
        <a:xfrm>
          <a:off x="238125" y="3352800"/>
          <a:ext cx="8515350" cy="2905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solidFill>
                <a:schemeClr val="dk1"/>
              </a:solidFill>
              <a:effectLst/>
              <a:latin typeface="+mn-lt"/>
              <a:ea typeface="+mn-ea"/>
              <a:cs typeface="+mn-cs"/>
            </a:rPr>
            <a:t>Declaro :</a:t>
          </a:r>
        </a:p>
        <a:p>
          <a:pPr lvl="0"/>
          <a:r>
            <a:rPr lang="pt-BR" sz="1100">
              <a:solidFill>
                <a:schemeClr val="dk1"/>
              </a:solidFill>
              <a:effectLst/>
              <a:latin typeface="+mn-lt"/>
              <a:ea typeface="+mn-ea"/>
              <a:cs typeface="+mn-cs"/>
            </a:rPr>
            <a:t>1. Que li o Projeto Básico, anexo a esta solicitação de orçamento, o qual considerei conforme de modo a concordar com todo seu teor.</a:t>
          </a:r>
        </a:p>
        <a:p>
          <a:pPr lvl="0"/>
          <a:endParaRPr lang="pt-BR" sz="1100">
            <a:solidFill>
              <a:schemeClr val="dk1"/>
            </a:solidFill>
            <a:effectLst/>
            <a:latin typeface="+mn-lt"/>
            <a:ea typeface="+mn-ea"/>
            <a:cs typeface="+mn-cs"/>
          </a:endParaRPr>
        </a:p>
        <a:p>
          <a:pPr lvl="0"/>
          <a:r>
            <a:rPr lang="pt-BR" sz="1100">
              <a:solidFill>
                <a:schemeClr val="dk1"/>
              </a:solidFill>
              <a:effectLst/>
              <a:latin typeface="+mn-lt"/>
              <a:ea typeface="+mn-ea"/>
              <a:cs typeface="+mn-cs"/>
            </a:rPr>
            <a:t>2. Que o prazo de validade do presente orçamento é de 90 (noventa) dias.</a:t>
          </a:r>
        </a:p>
        <a:p>
          <a:pPr lvl="0"/>
          <a:endParaRPr lang="pt-BR" sz="1100">
            <a:solidFill>
              <a:schemeClr val="dk1"/>
            </a:solidFill>
            <a:effectLst/>
            <a:latin typeface="+mn-lt"/>
            <a:ea typeface="+mn-ea"/>
            <a:cs typeface="+mn-cs"/>
          </a:endParaRPr>
        </a:p>
        <a:p>
          <a:pPr lvl="0"/>
          <a:r>
            <a:rPr lang="pt-BR" sz="1100">
              <a:solidFill>
                <a:schemeClr val="dk1"/>
              </a:solidFill>
              <a:effectLst/>
              <a:latin typeface="+mn-lt"/>
              <a:ea typeface="+mn-ea"/>
              <a:cs typeface="+mn-cs"/>
            </a:rPr>
            <a:t>3. Que não emprego menor de 18 anos em trabalho noturno, perigoso ou insalubre e não emprega menor de 16 anos, salvo menor, a partir de 14 anos, na condição de aprendiz, nos termos do artigo 7°, XXXIII, da Constituição.</a:t>
          </a:r>
        </a:p>
        <a:p>
          <a:pPr lvl="0"/>
          <a:endParaRPr lang="pt-BR" sz="1100">
            <a:solidFill>
              <a:schemeClr val="dk1"/>
            </a:solidFill>
            <a:effectLst/>
            <a:latin typeface="+mn-lt"/>
            <a:ea typeface="+mn-ea"/>
            <a:cs typeface="+mn-cs"/>
          </a:endParaRPr>
        </a:p>
        <a:p>
          <a:pPr lvl="0"/>
          <a:r>
            <a:rPr lang="pt-BR" sz="1100">
              <a:solidFill>
                <a:schemeClr val="dk1"/>
              </a:solidFill>
              <a:effectLst/>
              <a:latin typeface="+mn-lt"/>
              <a:ea typeface="+mn-ea"/>
              <a:cs typeface="+mn-cs"/>
            </a:rPr>
            <a:t>4. Que a proposta foi elaborada de forma independente, nos termos da Instrução Normativa SLTI/MPOG nº 2, de 16 de setembro de 2009.</a:t>
          </a:r>
        </a:p>
        <a:p>
          <a:pPr lvl="0"/>
          <a:endParaRPr lang="pt-BR" sz="1100">
            <a:solidFill>
              <a:schemeClr val="dk1"/>
            </a:solidFill>
            <a:effectLst/>
            <a:latin typeface="+mn-lt"/>
            <a:ea typeface="+mn-ea"/>
            <a:cs typeface="+mn-cs"/>
          </a:endParaRPr>
        </a:p>
        <a:p>
          <a:pPr lvl="0"/>
          <a:r>
            <a:rPr lang="pt-BR" sz="1100">
              <a:solidFill>
                <a:schemeClr val="dk1"/>
              </a:solidFill>
              <a:effectLst/>
              <a:latin typeface="+mn-lt"/>
              <a:ea typeface="+mn-ea"/>
              <a:cs typeface="+mn-cs"/>
            </a:rPr>
            <a:t>5. Que não possuo, em minha cadeia produtiva, empregados executando trabalho degradante ou forçado, observando o disposto nos incisos III e IV do art. 1º e no inciso III do art. 5º da Constituição Federal;</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Em: ____/____/_____                                           ______________________________</a:t>
          </a:r>
        </a:p>
        <a:p>
          <a:r>
            <a:rPr lang="pt-BR" sz="1100">
              <a:solidFill>
                <a:schemeClr val="dk1"/>
              </a:solidFill>
              <a:effectLst/>
              <a:latin typeface="+mn-lt"/>
              <a:ea typeface="+mn-ea"/>
              <a:cs typeface="+mn-cs"/>
            </a:rPr>
            <a:t>                                                                                   Carimbo e Assinatura</a:t>
          </a:r>
        </a:p>
        <a:p>
          <a:endParaRPr lang="pt-BR" sz="1100"/>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ML169"/>
  <sheetViews>
    <sheetView zoomScaleNormal="100" workbookViewId="0">
      <selection activeCell="B1" sqref="B1:H1"/>
    </sheetView>
  </sheetViews>
  <sheetFormatPr defaultRowHeight="15"/>
  <cols>
    <col min="1" max="1" width="1.28515625" style="1" customWidth="1"/>
    <col min="2" max="2" width="8.85546875" style="1"/>
    <col min="3" max="3" width="27.140625" style="1" customWidth="1"/>
    <col min="4" max="4" width="19.140625" style="1" customWidth="1"/>
    <col min="5" max="5" width="11.42578125" style="1" customWidth="1"/>
    <col min="6" max="6" width="16.28515625" style="1" customWidth="1"/>
    <col min="7" max="7" width="16.85546875" style="1" bestFit="1" customWidth="1"/>
    <col min="8" max="8" width="25.28515625" style="1" customWidth="1"/>
    <col min="9" max="9" width="21.140625" style="1" customWidth="1"/>
    <col min="10" max="10" width="8.85546875" style="1"/>
    <col min="11" max="11" width="10.7109375" style="1" bestFit="1" customWidth="1"/>
    <col min="12" max="1026" width="8.85546875" style="1"/>
  </cols>
  <sheetData>
    <row r="1" spans="2:9" customFormat="1" ht="24" thickBot="1">
      <c r="B1" s="466" t="s">
        <v>215</v>
      </c>
      <c r="C1" s="466"/>
      <c r="D1" s="466"/>
      <c r="E1" s="466"/>
      <c r="F1" s="466"/>
      <c r="G1" s="466"/>
      <c r="H1" s="466"/>
    </row>
    <row r="2" spans="2:9" customFormat="1" ht="18.75">
      <c r="B2" s="467" t="s">
        <v>0</v>
      </c>
      <c r="C2" s="468"/>
      <c r="D2" s="468"/>
      <c r="E2" s="468"/>
      <c r="F2" s="468"/>
      <c r="G2" s="469"/>
      <c r="H2" s="470"/>
    </row>
    <row r="3" spans="2:9" customFormat="1">
      <c r="B3" s="15" t="s">
        <v>1</v>
      </c>
      <c r="C3" s="471"/>
      <c r="D3" s="471"/>
      <c r="E3" s="199"/>
      <c r="F3" s="16" t="s">
        <v>2</v>
      </c>
      <c r="G3" s="16"/>
      <c r="H3" s="17"/>
    </row>
    <row r="4" spans="2:9" customFormat="1">
      <c r="B4" s="15" t="s">
        <v>3</v>
      </c>
      <c r="C4" s="472">
        <f ca="1">NOW()</f>
        <v>43769.672055555558</v>
      </c>
      <c r="D4" s="472"/>
      <c r="E4" s="472"/>
      <c r="F4" s="472"/>
      <c r="G4" s="472"/>
      <c r="H4" s="473"/>
    </row>
    <row r="5" spans="2:9" customFormat="1">
      <c r="B5" s="447" t="s">
        <v>4</v>
      </c>
      <c r="C5" s="448"/>
      <c r="D5" s="448"/>
      <c r="E5" s="448"/>
      <c r="F5" s="448"/>
      <c r="G5" s="449"/>
      <c r="H5" s="450"/>
      <c r="I5" s="5"/>
    </row>
    <row r="6" spans="2:9" customFormat="1">
      <c r="B6" s="442" t="s">
        <v>5</v>
      </c>
      <c r="C6" s="443"/>
      <c r="D6" s="444"/>
      <c r="E6" s="444"/>
      <c r="F6" s="444"/>
      <c r="G6" s="445"/>
      <c r="H6" s="446"/>
      <c r="I6" s="2"/>
    </row>
    <row r="7" spans="2:9" customFormat="1">
      <c r="B7" s="442" t="s">
        <v>6</v>
      </c>
      <c r="C7" s="443"/>
      <c r="D7" s="444"/>
      <c r="E7" s="444"/>
      <c r="F7" s="444"/>
      <c r="G7" s="445"/>
      <c r="H7" s="446"/>
      <c r="I7" s="3"/>
    </row>
    <row r="8" spans="2:9" customFormat="1" ht="18.75">
      <c r="B8" s="442" t="s">
        <v>7</v>
      </c>
      <c r="C8" s="443"/>
      <c r="D8" s="443"/>
      <c r="E8" s="198"/>
      <c r="F8" s="226">
        <v>1</v>
      </c>
      <c r="G8" s="105"/>
      <c r="H8" s="227" t="str">
        <f>IF(F8=1,"Lucro Real",IF(F8=2,"Lucro Presumido",IF(F8=3,"SIMPLES-Anexo III",IF(F8=4,"SIMPLES-Anexo IV","RT Inválido"))))</f>
        <v>Lucro Real</v>
      </c>
      <c r="I8" s="3"/>
    </row>
    <row r="9" spans="2:9" customFormat="1">
      <c r="B9" s="447" t="s">
        <v>8</v>
      </c>
      <c r="C9" s="448"/>
      <c r="D9" s="448"/>
      <c r="E9" s="448"/>
      <c r="F9" s="448"/>
      <c r="G9" s="449"/>
      <c r="H9" s="450"/>
      <c r="I9" s="3"/>
    </row>
    <row r="10" spans="2:9" customFormat="1">
      <c r="B10" s="14" t="s">
        <v>9</v>
      </c>
      <c r="C10" s="451" t="s">
        <v>10</v>
      </c>
      <c r="D10" s="451"/>
      <c r="E10" s="451"/>
      <c r="F10" s="451"/>
      <c r="G10" s="197"/>
      <c r="H10" s="18"/>
      <c r="I10" s="3"/>
    </row>
    <row r="11" spans="2:9" customFormat="1">
      <c r="B11" s="14" t="s">
        <v>11</v>
      </c>
      <c r="C11" s="452" t="s">
        <v>12</v>
      </c>
      <c r="D11" s="452"/>
      <c r="E11" s="197"/>
      <c r="F11" s="453" t="s">
        <v>176</v>
      </c>
      <c r="G11" s="454"/>
      <c r="H11" s="455"/>
    </row>
    <row r="12" spans="2:9" customFormat="1" ht="31.5" customHeight="1">
      <c r="B12" s="19" t="s">
        <v>13</v>
      </c>
      <c r="C12" s="439" t="s">
        <v>73</v>
      </c>
      <c r="D12" s="409"/>
      <c r="E12" s="409"/>
      <c r="F12" s="409"/>
      <c r="G12" s="440" t="s">
        <v>212</v>
      </c>
      <c r="H12" s="441"/>
    </row>
    <row r="13" spans="2:9" customFormat="1">
      <c r="B13" s="14" t="s">
        <v>14</v>
      </c>
      <c r="C13" s="452" t="s">
        <v>15</v>
      </c>
      <c r="D13" s="456"/>
      <c r="E13" s="456"/>
      <c r="F13" s="456"/>
      <c r="G13" s="435"/>
      <c r="H13" s="229">
        <v>20</v>
      </c>
    </row>
    <row r="14" spans="2:9" customFormat="1">
      <c r="B14" s="20" t="s">
        <v>16</v>
      </c>
      <c r="C14" s="457" t="s">
        <v>17</v>
      </c>
      <c r="D14" s="457"/>
      <c r="E14" s="457"/>
      <c r="F14" s="457"/>
      <c r="G14" s="458"/>
      <c r="H14" s="459"/>
    </row>
    <row r="15" spans="2:9" customFormat="1">
      <c r="B15" s="21"/>
      <c r="C15" s="460" t="s">
        <v>18</v>
      </c>
      <c r="D15" s="460"/>
      <c r="E15" s="460"/>
      <c r="F15" s="460"/>
      <c r="G15" s="461"/>
      <c r="H15" s="462"/>
    </row>
    <row r="16" spans="2:9" customFormat="1">
      <c r="B16" s="20" t="s">
        <v>19</v>
      </c>
      <c r="C16" s="457" t="s">
        <v>20</v>
      </c>
      <c r="D16" s="457"/>
      <c r="E16" s="457"/>
      <c r="F16" s="457"/>
      <c r="G16" s="458"/>
      <c r="H16" s="459"/>
    </row>
    <row r="17" spans="1:1026" ht="15.75" thickBot="1">
      <c r="A17"/>
      <c r="B17" s="22"/>
      <c r="C17" s="463" t="s">
        <v>21</v>
      </c>
      <c r="D17" s="463"/>
      <c r="E17" s="463"/>
      <c r="F17" s="463"/>
      <c r="G17" s="464"/>
      <c r="H17" s="465"/>
      <c r="I17"/>
    </row>
    <row r="18" spans="1:1026" ht="12" customHeight="1" thickBot="1">
      <c r="A18"/>
      <c r="B18" s="466"/>
      <c r="C18" s="466"/>
      <c r="D18" s="466"/>
      <c r="E18" s="466"/>
      <c r="F18" s="466"/>
      <c r="G18" s="466"/>
      <c r="H18" s="466"/>
      <c r="I18"/>
    </row>
    <row r="19" spans="1:1026" ht="23.25" customHeight="1">
      <c r="A19"/>
      <c r="B19" s="239" t="s">
        <v>133</v>
      </c>
      <c r="C19" s="240"/>
      <c r="D19" s="240"/>
      <c r="E19" s="240"/>
      <c r="F19" s="240"/>
      <c r="G19" s="240"/>
      <c r="H19" s="241"/>
      <c r="I19"/>
    </row>
    <row r="20" spans="1:1026">
      <c r="A20"/>
      <c r="B20" s="476" t="s">
        <v>22</v>
      </c>
      <c r="C20" s="477"/>
      <c r="D20" s="477"/>
      <c r="E20" s="477"/>
      <c r="F20" s="477"/>
      <c r="G20" s="478"/>
      <c r="H20" s="479"/>
      <c r="I20"/>
    </row>
    <row r="21" spans="1:1026">
      <c r="A21"/>
      <c r="B21" s="480" t="s">
        <v>23</v>
      </c>
      <c r="C21" s="421"/>
      <c r="D21" s="421"/>
      <c r="E21" s="421"/>
      <c r="F21" s="421"/>
      <c r="G21" s="481"/>
      <c r="H21" s="482"/>
      <c r="I21"/>
    </row>
    <row r="22" spans="1:1026" ht="18" customHeight="1">
      <c r="A22"/>
      <c r="B22" s="474" t="s">
        <v>24</v>
      </c>
      <c r="C22" s="318"/>
      <c r="D22" s="318"/>
      <c r="E22" s="318"/>
      <c r="F22" s="318"/>
      <c r="G22" s="318"/>
      <c r="H22" s="475"/>
      <c r="I22"/>
    </row>
    <row r="23" spans="1:1026" ht="30.75" customHeight="1">
      <c r="A23"/>
      <c r="B23" s="19">
        <v>1</v>
      </c>
      <c r="C23" s="317" t="s">
        <v>25</v>
      </c>
      <c r="D23" s="318"/>
      <c r="E23" s="318"/>
      <c r="F23" s="318"/>
      <c r="G23" s="435"/>
      <c r="H23" s="219" t="s">
        <v>214</v>
      </c>
      <c r="I23"/>
    </row>
    <row r="24" spans="1:1026" ht="16.5" customHeight="1" thickBot="1">
      <c r="A24"/>
      <c r="B24" s="19">
        <v>2</v>
      </c>
      <c r="C24" s="436" t="s">
        <v>152</v>
      </c>
      <c r="D24" s="437"/>
      <c r="E24" s="437"/>
      <c r="F24" s="437"/>
      <c r="G24" s="438"/>
      <c r="H24" s="220" t="s">
        <v>202</v>
      </c>
      <c r="I24"/>
      <c r="K24" s="156"/>
    </row>
    <row r="25" spans="1:1026" ht="16.5" customHeight="1" thickBot="1">
      <c r="A25"/>
      <c r="B25" s="19">
        <v>3</v>
      </c>
      <c r="C25" s="409" t="s">
        <v>166</v>
      </c>
      <c r="D25" s="410"/>
      <c r="E25" s="223">
        <v>1416.63</v>
      </c>
      <c r="F25" s="151">
        <f>ROUND(30/6*44,2)</f>
        <v>220</v>
      </c>
      <c r="G25" s="152" t="s">
        <v>167</v>
      </c>
      <c r="H25" s="221">
        <f>ROUND(E25/220*ROUND(F25,2),2)</f>
        <v>1416.63</v>
      </c>
      <c r="I25"/>
      <c r="J25" s="156"/>
      <c r="K25" s="156"/>
    </row>
    <row r="26" spans="1:1026" ht="16.5" customHeight="1">
      <c r="A26"/>
      <c r="B26" s="19">
        <v>4</v>
      </c>
      <c r="C26" s="411" t="s">
        <v>26</v>
      </c>
      <c r="D26" s="412"/>
      <c r="E26" s="412"/>
      <c r="F26" s="412"/>
      <c r="G26" s="413"/>
      <c r="H26" s="222" t="s">
        <v>204</v>
      </c>
      <c r="I26"/>
    </row>
    <row r="27" spans="1:1026" ht="16.5" customHeight="1">
      <c r="A27"/>
      <c r="B27" s="19">
        <v>5</v>
      </c>
      <c r="C27" s="317" t="s">
        <v>27</v>
      </c>
      <c r="D27" s="318"/>
      <c r="E27" s="318"/>
      <c r="F27" s="318"/>
      <c r="G27" s="408"/>
      <c r="H27" s="222" t="s">
        <v>203</v>
      </c>
      <c r="I27"/>
    </row>
    <row r="28" spans="1:1026" ht="16.5" customHeight="1" thickBot="1">
      <c r="A28"/>
      <c r="B28" s="109" t="s">
        <v>28</v>
      </c>
      <c r="C28" s="414" t="s">
        <v>29</v>
      </c>
      <c r="D28" s="414"/>
      <c r="E28" s="414"/>
      <c r="F28" s="414"/>
      <c r="G28" s="415"/>
      <c r="H28" s="416"/>
      <c r="I28"/>
    </row>
    <row r="29" spans="1:1026" ht="18.75" customHeight="1" thickBot="1">
      <c r="A29"/>
      <c r="B29" s="6"/>
      <c r="C29" s="7"/>
      <c r="D29" s="7"/>
      <c r="E29" s="7"/>
      <c r="F29" s="7"/>
      <c r="G29" s="7"/>
      <c r="H29" s="7"/>
      <c r="I29"/>
    </row>
    <row r="30" spans="1:1026" ht="15.75">
      <c r="A30"/>
      <c r="B30" s="417" t="s">
        <v>30</v>
      </c>
      <c r="C30" s="418"/>
      <c r="D30" s="418" t="s">
        <v>31</v>
      </c>
      <c r="E30" s="418"/>
      <c r="F30" s="418"/>
      <c r="G30" s="419"/>
      <c r="H30" s="420"/>
      <c r="I30"/>
    </row>
    <row r="31" spans="1:1026">
      <c r="A31"/>
      <c r="B31" s="194">
        <v>1</v>
      </c>
      <c r="C31" s="421" t="s">
        <v>32</v>
      </c>
      <c r="D31" s="421"/>
      <c r="E31" s="421"/>
      <c r="F31" s="421"/>
      <c r="G31" s="195"/>
      <c r="H31" s="196" t="s">
        <v>33</v>
      </c>
      <c r="I31"/>
    </row>
    <row r="32" spans="1:1026" s="25" customFormat="1" ht="15" customHeight="1">
      <c r="A32" s="24"/>
      <c r="B32" s="26" t="s">
        <v>9</v>
      </c>
      <c r="C32" s="393" t="s">
        <v>34</v>
      </c>
      <c r="D32" s="394"/>
      <c r="E32" s="394"/>
      <c r="F32" s="394"/>
      <c r="G32" s="284"/>
      <c r="H32" s="27">
        <f>H25</f>
        <v>1416.63</v>
      </c>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c r="IV32" s="24"/>
      <c r="IW32" s="24"/>
      <c r="IX32" s="24"/>
      <c r="IY32" s="24"/>
      <c r="IZ32" s="24"/>
      <c r="JA32" s="24"/>
      <c r="JB32" s="24"/>
      <c r="JC32" s="24"/>
      <c r="JD32" s="24"/>
      <c r="JE32" s="24"/>
      <c r="JF32" s="24"/>
      <c r="JG32" s="24"/>
      <c r="JH32" s="24"/>
      <c r="JI32" s="24"/>
      <c r="JJ32" s="24"/>
      <c r="JK32" s="24"/>
      <c r="JL32" s="24"/>
      <c r="JM32" s="24"/>
      <c r="JN32" s="24"/>
      <c r="JO32" s="24"/>
      <c r="JP32" s="24"/>
      <c r="JQ32" s="24"/>
      <c r="JR32" s="24"/>
      <c r="JS32" s="24"/>
      <c r="JT32" s="24"/>
      <c r="JU32" s="24"/>
      <c r="JV32" s="24"/>
      <c r="JW32" s="24"/>
      <c r="JX32" s="24"/>
      <c r="JY32" s="24"/>
      <c r="JZ32" s="24"/>
      <c r="KA32" s="24"/>
      <c r="KB32" s="24"/>
      <c r="KC32" s="24"/>
      <c r="KD32" s="24"/>
      <c r="KE32" s="24"/>
      <c r="KF32" s="24"/>
      <c r="KG32" s="24"/>
      <c r="KH32" s="24"/>
      <c r="KI32" s="24"/>
      <c r="KJ32" s="24"/>
      <c r="KK32" s="24"/>
      <c r="KL32" s="24"/>
      <c r="KM32" s="24"/>
      <c r="KN32" s="24"/>
      <c r="KO32" s="24"/>
      <c r="KP32" s="24"/>
      <c r="KQ32" s="24"/>
      <c r="KR32" s="24"/>
      <c r="KS32" s="24"/>
      <c r="KT32" s="24"/>
      <c r="KU32" s="24"/>
      <c r="KV32" s="24"/>
      <c r="KW32" s="24"/>
      <c r="KX32" s="24"/>
      <c r="KY32" s="24"/>
      <c r="KZ32" s="24"/>
      <c r="LA32" s="24"/>
      <c r="LB32" s="24"/>
      <c r="LC32" s="24"/>
      <c r="LD32" s="24"/>
      <c r="LE32" s="24"/>
      <c r="LF32" s="24"/>
      <c r="LG32" s="24"/>
      <c r="LH32" s="24"/>
      <c r="LI32" s="24"/>
      <c r="LJ32" s="24"/>
      <c r="LK32" s="24"/>
      <c r="LL32" s="24"/>
      <c r="LM32" s="24"/>
      <c r="LN32" s="24"/>
      <c r="LO32" s="24"/>
      <c r="LP32" s="24"/>
      <c r="LQ32" s="24"/>
      <c r="LR32" s="24"/>
      <c r="LS32" s="24"/>
      <c r="LT32" s="24"/>
      <c r="LU32" s="24"/>
      <c r="LV32" s="24"/>
      <c r="LW32" s="24"/>
      <c r="LX32" s="24"/>
      <c r="LY32" s="24"/>
      <c r="LZ32" s="24"/>
      <c r="MA32" s="24"/>
      <c r="MB32" s="24"/>
      <c r="MC32" s="24"/>
      <c r="MD32" s="24"/>
      <c r="ME32" s="24"/>
      <c r="MF32" s="24"/>
      <c r="MG32" s="24"/>
      <c r="MH32" s="24"/>
      <c r="MI32" s="24"/>
      <c r="MJ32" s="24"/>
      <c r="MK32" s="24"/>
      <c r="ML32" s="24"/>
      <c r="MM32" s="24"/>
      <c r="MN32" s="24"/>
      <c r="MO32" s="24"/>
      <c r="MP32" s="24"/>
      <c r="MQ32" s="24"/>
      <c r="MR32" s="24"/>
      <c r="MS32" s="24"/>
      <c r="MT32" s="24"/>
      <c r="MU32" s="24"/>
      <c r="MV32" s="24"/>
      <c r="MW32" s="24"/>
      <c r="MX32" s="24"/>
      <c r="MY32" s="24"/>
      <c r="MZ32" s="24"/>
      <c r="NA32" s="24"/>
      <c r="NB32" s="24"/>
      <c r="NC32" s="24"/>
      <c r="ND32" s="24"/>
      <c r="NE32" s="24"/>
      <c r="NF32" s="24"/>
      <c r="NG32" s="24"/>
      <c r="NH32" s="24"/>
      <c r="NI32" s="24"/>
      <c r="NJ32" s="24"/>
      <c r="NK32" s="24"/>
      <c r="NL32" s="24"/>
      <c r="NM32" s="24"/>
      <c r="NN32" s="24"/>
      <c r="NO32" s="24"/>
      <c r="NP32" s="24"/>
      <c r="NQ32" s="24"/>
      <c r="NR32" s="24"/>
      <c r="NS32" s="24"/>
      <c r="NT32" s="24"/>
      <c r="NU32" s="24"/>
      <c r="NV32" s="24"/>
      <c r="NW32" s="24"/>
      <c r="NX32" s="24"/>
      <c r="NY32" s="24"/>
      <c r="NZ32" s="24"/>
      <c r="OA32" s="24"/>
      <c r="OB32" s="24"/>
      <c r="OC32" s="24"/>
      <c r="OD32" s="24"/>
      <c r="OE32" s="24"/>
      <c r="OF32" s="24"/>
      <c r="OG32" s="24"/>
      <c r="OH32" s="24"/>
      <c r="OI32" s="24"/>
      <c r="OJ32" s="24"/>
      <c r="OK32" s="24"/>
      <c r="OL32" s="24"/>
      <c r="OM32" s="24"/>
      <c r="ON32" s="24"/>
      <c r="OO32" s="24"/>
      <c r="OP32" s="24"/>
      <c r="OQ32" s="24"/>
      <c r="OR32" s="24"/>
      <c r="OS32" s="24"/>
      <c r="OT32" s="24"/>
      <c r="OU32" s="24"/>
      <c r="OV32" s="24"/>
      <c r="OW32" s="24"/>
      <c r="OX32" s="24"/>
      <c r="OY32" s="24"/>
      <c r="OZ32" s="24"/>
      <c r="PA32" s="24"/>
      <c r="PB32" s="24"/>
      <c r="PC32" s="24"/>
      <c r="PD32" s="24"/>
      <c r="PE32" s="24"/>
      <c r="PF32" s="24"/>
      <c r="PG32" s="24"/>
      <c r="PH32" s="24"/>
      <c r="PI32" s="24"/>
      <c r="PJ32" s="24"/>
      <c r="PK32" s="24"/>
      <c r="PL32" s="24"/>
      <c r="PM32" s="24"/>
      <c r="PN32" s="24"/>
      <c r="PO32" s="24"/>
      <c r="PP32" s="24"/>
      <c r="PQ32" s="24"/>
      <c r="PR32" s="24"/>
      <c r="PS32" s="24"/>
      <c r="PT32" s="24"/>
      <c r="PU32" s="24"/>
      <c r="PV32" s="24"/>
      <c r="PW32" s="24"/>
      <c r="PX32" s="24"/>
      <c r="PY32" s="24"/>
      <c r="PZ32" s="24"/>
      <c r="QA32" s="24"/>
      <c r="QB32" s="24"/>
      <c r="QC32" s="24"/>
      <c r="QD32" s="24"/>
      <c r="QE32" s="24"/>
      <c r="QF32" s="24"/>
      <c r="QG32" s="24"/>
      <c r="QH32" s="24"/>
      <c r="QI32" s="24"/>
      <c r="QJ32" s="24"/>
      <c r="QK32" s="24"/>
      <c r="QL32" s="24"/>
      <c r="QM32" s="24"/>
      <c r="QN32" s="24"/>
      <c r="QO32" s="24"/>
      <c r="QP32" s="24"/>
      <c r="QQ32" s="24"/>
      <c r="QR32" s="24"/>
      <c r="QS32" s="24"/>
      <c r="QT32" s="24"/>
      <c r="QU32" s="24"/>
      <c r="QV32" s="24"/>
      <c r="QW32" s="24"/>
      <c r="QX32" s="24"/>
      <c r="QY32" s="24"/>
      <c r="QZ32" s="24"/>
      <c r="RA32" s="24"/>
      <c r="RB32" s="24"/>
      <c r="RC32" s="24"/>
      <c r="RD32" s="24"/>
      <c r="RE32" s="24"/>
      <c r="RF32" s="24"/>
      <c r="RG32" s="24"/>
      <c r="RH32" s="24"/>
      <c r="RI32" s="24"/>
      <c r="RJ32" s="24"/>
      <c r="RK32" s="24"/>
      <c r="RL32" s="24"/>
      <c r="RM32" s="24"/>
      <c r="RN32" s="24"/>
      <c r="RO32" s="24"/>
      <c r="RP32" s="24"/>
      <c r="RQ32" s="24"/>
      <c r="RR32" s="24"/>
      <c r="RS32" s="24"/>
      <c r="RT32" s="24"/>
      <c r="RU32" s="24"/>
      <c r="RV32" s="24"/>
      <c r="RW32" s="24"/>
      <c r="RX32" s="24"/>
      <c r="RY32" s="24"/>
      <c r="RZ32" s="24"/>
      <c r="SA32" s="24"/>
      <c r="SB32" s="24"/>
      <c r="SC32" s="24"/>
      <c r="SD32" s="24"/>
      <c r="SE32" s="24"/>
      <c r="SF32" s="24"/>
      <c r="SG32" s="24"/>
      <c r="SH32" s="24"/>
      <c r="SI32" s="24"/>
      <c r="SJ32" s="24"/>
      <c r="SK32" s="24"/>
      <c r="SL32" s="24"/>
      <c r="SM32" s="24"/>
      <c r="SN32" s="24"/>
      <c r="SO32" s="24"/>
      <c r="SP32" s="24"/>
      <c r="SQ32" s="24"/>
      <c r="SR32" s="24"/>
      <c r="SS32" s="24"/>
      <c r="ST32" s="24"/>
      <c r="SU32" s="24"/>
      <c r="SV32" s="24"/>
      <c r="SW32" s="24"/>
      <c r="SX32" s="24"/>
      <c r="SY32" s="24"/>
      <c r="SZ32" s="24"/>
      <c r="TA32" s="24"/>
      <c r="TB32" s="24"/>
      <c r="TC32" s="24"/>
      <c r="TD32" s="24"/>
      <c r="TE32" s="24"/>
      <c r="TF32" s="24"/>
      <c r="TG32" s="24"/>
      <c r="TH32" s="24"/>
      <c r="TI32" s="24"/>
      <c r="TJ32" s="24"/>
      <c r="TK32" s="24"/>
      <c r="TL32" s="24"/>
      <c r="TM32" s="24"/>
      <c r="TN32" s="24"/>
      <c r="TO32" s="24"/>
      <c r="TP32" s="24"/>
      <c r="TQ32" s="24"/>
      <c r="TR32" s="24"/>
      <c r="TS32" s="24"/>
      <c r="TT32" s="24"/>
      <c r="TU32" s="24"/>
      <c r="TV32" s="24"/>
      <c r="TW32" s="24"/>
      <c r="TX32" s="24"/>
      <c r="TY32" s="24"/>
      <c r="TZ32" s="24"/>
      <c r="UA32" s="24"/>
      <c r="UB32" s="24"/>
      <c r="UC32" s="24"/>
      <c r="UD32" s="24"/>
      <c r="UE32" s="24"/>
      <c r="UF32" s="24"/>
      <c r="UG32" s="24"/>
      <c r="UH32" s="24"/>
      <c r="UI32" s="24"/>
      <c r="UJ32" s="24"/>
      <c r="UK32" s="24"/>
      <c r="UL32" s="24"/>
      <c r="UM32" s="24"/>
      <c r="UN32" s="24"/>
      <c r="UO32" s="24"/>
      <c r="UP32" s="24"/>
      <c r="UQ32" s="24"/>
      <c r="UR32" s="24"/>
      <c r="US32" s="24"/>
      <c r="UT32" s="24"/>
      <c r="UU32" s="24"/>
      <c r="UV32" s="24"/>
      <c r="UW32" s="24"/>
      <c r="UX32" s="24"/>
      <c r="UY32" s="24"/>
      <c r="UZ32" s="24"/>
      <c r="VA32" s="24"/>
      <c r="VB32" s="24"/>
      <c r="VC32" s="24"/>
      <c r="VD32" s="24"/>
      <c r="VE32" s="24"/>
      <c r="VF32" s="24"/>
      <c r="VG32" s="24"/>
      <c r="VH32" s="24"/>
      <c r="VI32" s="24"/>
      <c r="VJ32" s="24"/>
      <c r="VK32" s="24"/>
      <c r="VL32" s="24"/>
      <c r="VM32" s="24"/>
      <c r="VN32" s="24"/>
      <c r="VO32" s="24"/>
      <c r="VP32" s="24"/>
      <c r="VQ32" s="24"/>
      <c r="VR32" s="24"/>
      <c r="VS32" s="24"/>
      <c r="VT32" s="24"/>
      <c r="VU32" s="24"/>
      <c r="VV32" s="24"/>
      <c r="VW32" s="24"/>
      <c r="VX32" s="24"/>
      <c r="VY32" s="24"/>
      <c r="VZ32" s="24"/>
      <c r="WA32" s="24"/>
      <c r="WB32" s="24"/>
      <c r="WC32" s="24"/>
      <c r="WD32" s="24"/>
      <c r="WE32" s="24"/>
      <c r="WF32" s="24"/>
      <c r="WG32" s="24"/>
      <c r="WH32" s="24"/>
      <c r="WI32" s="24"/>
      <c r="WJ32" s="24"/>
      <c r="WK32" s="24"/>
      <c r="WL32" s="24"/>
      <c r="WM32" s="24"/>
      <c r="WN32" s="24"/>
      <c r="WO32" s="24"/>
      <c r="WP32" s="24"/>
      <c r="WQ32" s="24"/>
      <c r="WR32" s="24"/>
      <c r="WS32" s="24"/>
      <c r="WT32" s="24"/>
      <c r="WU32" s="24"/>
      <c r="WV32" s="24"/>
      <c r="WW32" s="24"/>
      <c r="WX32" s="24"/>
      <c r="WY32" s="24"/>
      <c r="WZ32" s="24"/>
      <c r="XA32" s="24"/>
      <c r="XB32" s="24"/>
      <c r="XC32" s="24"/>
      <c r="XD32" s="24"/>
      <c r="XE32" s="24"/>
      <c r="XF32" s="24"/>
      <c r="XG32" s="24"/>
      <c r="XH32" s="24"/>
      <c r="XI32" s="24"/>
      <c r="XJ32" s="24"/>
      <c r="XK32" s="24"/>
      <c r="XL32" s="24"/>
      <c r="XM32" s="24"/>
      <c r="XN32" s="24"/>
      <c r="XO32" s="24"/>
      <c r="XP32" s="24"/>
      <c r="XQ32" s="24"/>
      <c r="XR32" s="24"/>
      <c r="XS32" s="24"/>
      <c r="XT32" s="24"/>
      <c r="XU32" s="24"/>
      <c r="XV32" s="24"/>
      <c r="XW32" s="24"/>
      <c r="XX32" s="24"/>
      <c r="XY32" s="24"/>
      <c r="XZ32" s="24"/>
      <c r="YA32" s="24"/>
      <c r="YB32" s="24"/>
      <c r="YC32" s="24"/>
      <c r="YD32" s="24"/>
      <c r="YE32" s="24"/>
      <c r="YF32" s="24"/>
      <c r="YG32" s="24"/>
      <c r="YH32" s="24"/>
      <c r="YI32" s="24"/>
      <c r="YJ32" s="24"/>
      <c r="YK32" s="24"/>
      <c r="YL32" s="24"/>
      <c r="YM32" s="24"/>
      <c r="YN32" s="24"/>
      <c r="YO32" s="24"/>
      <c r="YP32" s="24"/>
      <c r="YQ32" s="24"/>
      <c r="YR32" s="24"/>
      <c r="YS32" s="24"/>
      <c r="YT32" s="24"/>
      <c r="YU32" s="24"/>
      <c r="YV32" s="24"/>
      <c r="YW32" s="24"/>
      <c r="YX32" s="24"/>
      <c r="YY32" s="24"/>
      <c r="YZ32" s="24"/>
      <c r="ZA32" s="24"/>
      <c r="ZB32" s="24"/>
      <c r="ZC32" s="24"/>
      <c r="ZD32" s="24"/>
      <c r="ZE32" s="24"/>
      <c r="ZF32" s="24"/>
      <c r="ZG32" s="24"/>
      <c r="ZH32" s="24"/>
      <c r="ZI32" s="24"/>
      <c r="ZJ32" s="24"/>
      <c r="ZK32" s="24"/>
      <c r="ZL32" s="24"/>
      <c r="ZM32" s="24"/>
      <c r="ZN32" s="24"/>
      <c r="ZO32" s="24"/>
      <c r="ZP32" s="24"/>
      <c r="ZQ32" s="24"/>
      <c r="ZR32" s="24"/>
      <c r="ZS32" s="24"/>
      <c r="ZT32" s="24"/>
      <c r="ZU32" s="24"/>
      <c r="ZV32" s="24"/>
      <c r="ZW32" s="24"/>
      <c r="ZX32" s="24"/>
      <c r="ZY32" s="24"/>
      <c r="ZZ32" s="24"/>
      <c r="AAA32" s="24"/>
      <c r="AAB32" s="24"/>
      <c r="AAC32" s="24"/>
      <c r="AAD32" s="24"/>
      <c r="AAE32" s="24"/>
      <c r="AAF32" s="24"/>
      <c r="AAG32" s="24"/>
      <c r="AAH32" s="24"/>
      <c r="AAI32" s="24"/>
      <c r="AAJ32" s="24"/>
      <c r="AAK32" s="24"/>
      <c r="AAL32" s="24"/>
      <c r="AAM32" s="24"/>
      <c r="AAN32" s="24"/>
      <c r="AAO32" s="24"/>
      <c r="AAP32" s="24"/>
      <c r="AAQ32" s="24"/>
      <c r="AAR32" s="24"/>
      <c r="AAS32" s="24"/>
      <c r="AAT32" s="24"/>
      <c r="AAU32" s="24"/>
      <c r="AAV32" s="24"/>
      <c r="AAW32" s="24"/>
      <c r="AAX32" s="24"/>
      <c r="AAY32" s="24"/>
      <c r="AAZ32" s="24"/>
      <c r="ABA32" s="24"/>
      <c r="ABB32" s="24"/>
      <c r="ABC32" s="24"/>
      <c r="ABD32" s="24"/>
      <c r="ABE32" s="24"/>
      <c r="ABF32" s="24"/>
      <c r="ABG32" s="24"/>
      <c r="ABH32" s="24"/>
      <c r="ABI32" s="24"/>
      <c r="ABJ32" s="24"/>
      <c r="ABK32" s="24"/>
      <c r="ABL32" s="24"/>
      <c r="ABM32" s="24"/>
      <c r="ABN32" s="24"/>
      <c r="ABO32" s="24"/>
      <c r="ABP32" s="24"/>
      <c r="ABQ32" s="24"/>
      <c r="ABR32" s="24"/>
      <c r="ABS32" s="24"/>
      <c r="ABT32" s="24"/>
      <c r="ABU32" s="24"/>
      <c r="ABV32" s="24"/>
      <c r="ABW32" s="24"/>
      <c r="ABX32" s="24"/>
      <c r="ABY32" s="24"/>
      <c r="ABZ32" s="24"/>
      <c r="ACA32" s="24"/>
      <c r="ACB32" s="24"/>
      <c r="ACC32" s="24"/>
      <c r="ACD32" s="24"/>
      <c r="ACE32" s="24"/>
      <c r="ACF32" s="24"/>
      <c r="ACG32" s="24"/>
      <c r="ACH32" s="24"/>
      <c r="ACI32" s="24"/>
      <c r="ACJ32" s="24"/>
      <c r="ACK32" s="24"/>
      <c r="ACL32" s="24"/>
      <c r="ACM32" s="24"/>
      <c r="ACN32" s="24"/>
      <c r="ACO32" s="24"/>
      <c r="ACP32" s="24"/>
      <c r="ACQ32" s="24"/>
      <c r="ACR32" s="24"/>
      <c r="ACS32" s="24"/>
      <c r="ACT32" s="24"/>
      <c r="ACU32" s="24"/>
      <c r="ACV32" s="24"/>
      <c r="ACW32" s="24"/>
      <c r="ACX32" s="24"/>
      <c r="ACY32" s="24"/>
      <c r="ACZ32" s="24"/>
      <c r="ADA32" s="24"/>
      <c r="ADB32" s="24"/>
      <c r="ADC32" s="24"/>
      <c r="ADD32" s="24"/>
      <c r="ADE32" s="24"/>
      <c r="ADF32" s="24"/>
      <c r="ADG32" s="24"/>
      <c r="ADH32" s="24"/>
      <c r="ADI32" s="24"/>
      <c r="ADJ32" s="24"/>
      <c r="ADK32" s="24"/>
      <c r="ADL32" s="24"/>
      <c r="ADM32" s="24"/>
      <c r="ADN32" s="24"/>
      <c r="ADO32" s="24"/>
      <c r="ADP32" s="24"/>
      <c r="ADQ32" s="24"/>
      <c r="ADR32" s="24"/>
      <c r="ADS32" s="24"/>
      <c r="ADT32" s="24"/>
      <c r="ADU32" s="24"/>
      <c r="ADV32" s="24"/>
      <c r="ADW32" s="24"/>
      <c r="ADX32" s="24"/>
      <c r="ADY32" s="24"/>
      <c r="ADZ32" s="24"/>
      <c r="AEA32" s="24"/>
      <c r="AEB32" s="24"/>
      <c r="AEC32" s="24"/>
      <c r="AED32" s="24"/>
      <c r="AEE32" s="24"/>
      <c r="AEF32" s="24"/>
      <c r="AEG32" s="24"/>
      <c r="AEH32" s="24"/>
      <c r="AEI32" s="24"/>
      <c r="AEJ32" s="24"/>
      <c r="AEK32" s="24"/>
      <c r="AEL32" s="24"/>
      <c r="AEM32" s="24"/>
      <c r="AEN32" s="24"/>
      <c r="AEO32" s="24"/>
      <c r="AEP32" s="24"/>
      <c r="AEQ32" s="24"/>
      <c r="AER32" s="24"/>
      <c r="AES32" s="24"/>
      <c r="AET32" s="24"/>
      <c r="AEU32" s="24"/>
      <c r="AEV32" s="24"/>
      <c r="AEW32" s="24"/>
      <c r="AEX32" s="24"/>
      <c r="AEY32" s="24"/>
      <c r="AEZ32" s="24"/>
      <c r="AFA32" s="24"/>
      <c r="AFB32" s="24"/>
      <c r="AFC32" s="24"/>
      <c r="AFD32" s="24"/>
      <c r="AFE32" s="24"/>
      <c r="AFF32" s="24"/>
      <c r="AFG32" s="24"/>
      <c r="AFH32" s="24"/>
      <c r="AFI32" s="24"/>
      <c r="AFJ32" s="24"/>
      <c r="AFK32" s="24"/>
      <c r="AFL32" s="24"/>
      <c r="AFM32" s="24"/>
      <c r="AFN32" s="24"/>
      <c r="AFO32" s="24"/>
      <c r="AFP32" s="24"/>
      <c r="AFQ32" s="24"/>
      <c r="AFR32" s="24"/>
      <c r="AFS32" s="24"/>
      <c r="AFT32" s="24"/>
      <c r="AFU32" s="24"/>
      <c r="AFV32" s="24"/>
      <c r="AFW32" s="24"/>
      <c r="AFX32" s="24"/>
      <c r="AFY32" s="24"/>
      <c r="AFZ32" s="24"/>
      <c r="AGA32" s="24"/>
      <c r="AGB32" s="24"/>
      <c r="AGC32" s="24"/>
      <c r="AGD32" s="24"/>
      <c r="AGE32" s="24"/>
      <c r="AGF32" s="24"/>
      <c r="AGG32" s="24"/>
      <c r="AGH32" s="24"/>
      <c r="AGI32" s="24"/>
      <c r="AGJ32" s="24"/>
      <c r="AGK32" s="24"/>
      <c r="AGL32" s="24"/>
      <c r="AGM32" s="24"/>
      <c r="AGN32" s="24"/>
      <c r="AGO32" s="24"/>
      <c r="AGP32" s="24"/>
      <c r="AGQ32" s="24"/>
      <c r="AGR32" s="24"/>
      <c r="AGS32" s="24"/>
      <c r="AGT32" s="24"/>
      <c r="AGU32" s="24"/>
      <c r="AGV32" s="24"/>
      <c r="AGW32" s="24"/>
      <c r="AGX32" s="24"/>
      <c r="AGY32" s="24"/>
      <c r="AGZ32" s="24"/>
      <c r="AHA32" s="24"/>
      <c r="AHB32" s="24"/>
      <c r="AHC32" s="24"/>
      <c r="AHD32" s="24"/>
      <c r="AHE32" s="24"/>
      <c r="AHF32" s="24"/>
      <c r="AHG32" s="24"/>
      <c r="AHH32" s="24"/>
      <c r="AHI32" s="24"/>
      <c r="AHJ32" s="24"/>
      <c r="AHK32" s="24"/>
      <c r="AHL32" s="24"/>
      <c r="AHM32" s="24"/>
      <c r="AHN32" s="24"/>
      <c r="AHO32" s="24"/>
      <c r="AHP32" s="24"/>
      <c r="AHQ32" s="24"/>
      <c r="AHR32" s="24"/>
      <c r="AHS32" s="24"/>
      <c r="AHT32" s="24"/>
      <c r="AHU32" s="24"/>
      <c r="AHV32" s="24"/>
      <c r="AHW32" s="24"/>
      <c r="AHX32" s="24"/>
      <c r="AHY32" s="24"/>
      <c r="AHZ32" s="24"/>
      <c r="AIA32" s="24"/>
      <c r="AIB32" s="24"/>
      <c r="AIC32" s="24"/>
      <c r="AID32" s="24"/>
      <c r="AIE32" s="24"/>
      <c r="AIF32" s="24"/>
      <c r="AIG32" s="24"/>
      <c r="AIH32" s="24"/>
      <c r="AII32" s="24"/>
      <c r="AIJ32" s="24"/>
      <c r="AIK32" s="24"/>
      <c r="AIL32" s="24"/>
      <c r="AIM32" s="24"/>
      <c r="AIN32" s="24"/>
      <c r="AIO32" s="24"/>
      <c r="AIP32" s="24"/>
      <c r="AIQ32" s="24"/>
      <c r="AIR32" s="24"/>
      <c r="AIS32" s="24"/>
      <c r="AIT32" s="24"/>
      <c r="AIU32" s="24"/>
      <c r="AIV32" s="24"/>
      <c r="AIW32" s="24"/>
      <c r="AIX32" s="24"/>
      <c r="AIY32" s="24"/>
      <c r="AIZ32" s="24"/>
      <c r="AJA32" s="24"/>
      <c r="AJB32" s="24"/>
      <c r="AJC32" s="24"/>
      <c r="AJD32" s="24"/>
      <c r="AJE32" s="24"/>
      <c r="AJF32" s="24"/>
      <c r="AJG32" s="24"/>
      <c r="AJH32" s="24"/>
      <c r="AJI32" s="24"/>
      <c r="AJJ32" s="24"/>
      <c r="AJK32" s="24"/>
      <c r="AJL32" s="24"/>
      <c r="AJM32" s="24"/>
      <c r="AJN32" s="24"/>
      <c r="AJO32" s="24"/>
      <c r="AJP32" s="24"/>
      <c r="AJQ32" s="24"/>
      <c r="AJR32" s="24"/>
      <c r="AJS32" s="24"/>
      <c r="AJT32" s="24"/>
      <c r="AJU32" s="24"/>
      <c r="AJV32" s="24"/>
      <c r="AJW32" s="24"/>
      <c r="AJX32" s="24"/>
      <c r="AJY32" s="24"/>
      <c r="AJZ32" s="24"/>
      <c r="AKA32" s="24"/>
      <c r="AKB32" s="24"/>
      <c r="AKC32" s="24"/>
      <c r="AKD32" s="24"/>
      <c r="AKE32" s="24"/>
      <c r="AKF32" s="24"/>
      <c r="AKG32" s="24"/>
      <c r="AKH32" s="24"/>
      <c r="AKI32" s="24"/>
      <c r="AKJ32" s="24"/>
      <c r="AKK32" s="24"/>
      <c r="AKL32" s="24"/>
      <c r="AKM32" s="24"/>
      <c r="AKN32" s="24"/>
      <c r="AKO32" s="24"/>
      <c r="AKP32" s="24"/>
      <c r="AKQ32" s="24"/>
      <c r="AKR32" s="24"/>
      <c r="AKS32" s="24"/>
      <c r="AKT32" s="24"/>
      <c r="AKU32" s="24"/>
      <c r="AKV32" s="24"/>
      <c r="AKW32" s="24"/>
      <c r="AKX32" s="24"/>
      <c r="AKY32" s="24"/>
      <c r="AKZ32" s="24"/>
      <c r="ALA32" s="24"/>
      <c r="ALB32" s="24"/>
      <c r="ALC32" s="24"/>
      <c r="ALD32" s="24"/>
      <c r="ALE32" s="24"/>
      <c r="ALF32" s="24"/>
      <c r="ALG32" s="24"/>
      <c r="ALH32" s="24"/>
      <c r="ALI32" s="24"/>
      <c r="ALJ32" s="24"/>
      <c r="ALK32" s="24"/>
      <c r="ALL32" s="24"/>
      <c r="ALM32" s="24"/>
      <c r="ALN32" s="24"/>
      <c r="ALO32" s="24"/>
      <c r="ALP32" s="24"/>
      <c r="ALQ32" s="24"/>
      <c r="ALR32" s="24"/>
      <c r="ALS32" s="24"/>
      <c r="ALT32" s="24"/>
      <c r="ALU32" s="24"/>
      <c r="ALV32" s="24"/>
      <c r="ALW32" s="24"/>
      <c r="ALX32" s="24"/>
      <c r="ALY32" s="24"/>
      <c r="ALZ32" s="24"/>
      <c r="AMA32" s="24"/>
      <c r="AMB32" s="24"/>
      <c r="AMC32" s="24"/>
      <c r="AMD32" s="24"/>
      <c r="AME32" s="24"/>
      <c r="AMF32" s="24"/>
      <c r="AMG32" s="24"/>
      <c r="AMH32" s="24"/>
      <c r="AMI32" s="24"/>
      <c r="AMJ32" s="24"/>
      <c r="AMK32" s="24"/>
      <c r="AML32" s="24"/>
    </row>
    <row r="33" spans="1:1026" s="25" customFormat="1" ht="15" customHeight="1">
      <c r="A33" s="24"/>
      <c r="B33" s="397" t="s">
        <v>11</v>
      </c>
      <c r="C33" s="422" t="s">
        <v>35</v>
      </c>
      <c r="D33" s="393" t="s">
        <v>37</v>
      </c>
      <c r="E33" s="284"/>
      <c r="F33" s="424">
        <f>H32</f>
        <v>1416.63</v>
      </c>
      <c r="G33" s="425"/>
      <c r="H33" s="426">
        <f>F33*F34</f>
        <v>0</v>
      </c>
      <c r="I33" s="28"/>
      <c r="J33" s="29"/>
      <c r="K33" s="29"/>
      <c r="L33" s="29"/>
      <c r="M33" s="29"/>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c r="IW33" s="24"/>
      <c r="IX33" s="24"/>
      <c r="IY33" s="24"/>
      <c r="IZ33" s="24"/>
      <c r="JA33" s="24"/>
      <c r="JB33" s="24"/>
      <c r="JC33" s="24"/>
      <c r="JD33" s="24"/>
      <c r="JE33" s="24"/>
      <c r="JF33" s="24"/>
      <c r="JG33" s="24"/>
      <c r="JH33" s="24"/>
      <c r="JI33" s="24"/>
      <c r="JJ33" s="24"/>
      <c r="JK33" s="24"/>
      <c r="JL33" s="24"/>
      <c r="JM33" s="24"/>
      <c r="JN33" s="24"/>
      <c r="JO33" s="24"/>
      <c r="JP33" s="24"/>
      <c r="JQ33" s="24"/>
      <c r="JR33" s="24"/>
      <c r="JS33" s="24"/>
      <c r="JT33" s="24"/>
      <c r="JU33" s="24"/>
      <c r="JV33" s="24"/>
      <c r="JW33" s="24"/>
      <c r="JX33" s="24"/>
      <c r="JY33" s="24"/>
      <c r="JZ33" s="24"/>
      <c r="KA33" s="24"/>
      <c r="KB33" s="24"/>
      <c r="KC33" s="24"/>
      <c r="KD33" s="24"/>
      <c r="KE33" s="24"/>
      <c r="KF33" s="24"/>
      <c r="KG33" s="24"/>
      <c r="KH33" s="24"/>
      <c r="KI33" s="24"/>
      <c r="KJ33" s="24"/>
      <c r="KK33" s="24"/>
      <c r="KL33" s="24"/>
      <c r="KM33" s="24"/>
      <c r="KN33" s="24"/>
      <c r="KO33" s="24"/>
      <c r="KP33" s="24"/>
      <c r="KQ33" s="24"/>
      <c r="KR33" s="24"/>
      <c r="KS33" s="24"/>
      <c r="KT33" s="24"/>
      <c r="KU33" s="24"/>
      <c r="KV33" s="24"/>
      <c r="KW33" s="24"/>
      <c r="KX33" s="24"/>
      <c r="KY33" s="24"/>
      <c r="KZ33" s="24"/>
      <c r="LA33" s="24"/>
      <c r="LB33" s="24"/>
      <c r="LC33" s="24"/>
      <c r="LD33" s="24"/>
      <c r="LE33" s="24"/>
      <c r="LF33" s="24"/>
      <c r="LG33" s="24"/>
      <c r="LH33" s="24"/>
      <c r="LI33" s="24"/>
      <c r="LJ33" s="24"/>
      <c r="LK33" s="24"/>
      <c r="LL33" s="24"/>
      <c r="LM33" s="24"/>
      <c r="LN33" s="24"/>
      <c r="LO33" s="24"/>
      <c r="LP33" s="24"/>
      <c r="LQ33" s="24"/>
      <c r="LR33" s="24"/>
      <c r="LS33" s="24"/>
      <c r="LT33" s="24"/>
      <c r="LU33" s="24"/>
      <c r="LV33" s="24"/>
      <c r="LW33" s="24"/>
      <c r="LX33" s="24"/>
      <c r="LY33" s="24"/>
      <c r="LZ33" s="24"/>
      <c r="MA33" s="24"/>
      <c r="MB33" s="24"/>
      <c r="MC33" s="24"/>
      <c r="MD33" s="24"/>
      <c r="ME33" s="24"/>
      <c r="MF33" s="24"/>
      <c r="MG33" s="24"/>
      <c r="MH33" s="24"/>
      <c r="MI33" s="24"/>
      <c r="MJ33" s="24"/>
      <c r="MK33" s="24"/>
      <c r="ML33" s="24"/>
      <c r="MM33" s="24"/>
      <c r="MN33" s="24"/>
      <c r="MO33" s="24"/>
      <c r="MP33" s="24"/>
      <c r="MQ33" s="24"/>
      <c r="MR33" s="24"/>
      <c r="MS33" s="24"/>
      <c r="MT33" s="24"/>
      <c r="MU33" s="24"/>
      <c r="MV33" s="24"/>
      <c r="MW33" s="24"/>
      <c r="MX33" s="24"/>
      <c r="MY33" s="24"/>
      <c r="MZ33" s="24"/>
      <c r="NA33" s="24"/>
      <c r="NB33" s="24"/>
      <c r="NC33" s="24"/>
      <c r="ND33" s="24"/>
      <c r="NE33" s="24"/>
      <c r="NF33" s="24"/>
      <c r="NG33" s="24"/>
      <c r="NH33" s="24"/>
      <c r="NI33" s="24"/>
      <c r="NJ33" s="24"/>
      <c r="NK33" s="24"/>
      <c r="NL33" s="24"/>
      <c r="NM33" s="24"/>
      <c r="NN33" s="24"/>
      <c r="NO33" s="24"/>
      <c r="NP33" s="24"/>
      <c r="NQ33" s="24"/>
      <c r="NR33" s="24"/>
      <c r="NS33" s="24"/>
      <c r="NT33" s="24"/>
      <c r="NU33" s="24"/>
      <c r="NV33" s="24"/>
      <c r="NW33" s="24"/>
      <c r="NX33" s="24"/>
      <c r="NY33" s="24"/>
      <c r="NZ33" s="24"/>
      <c r="OA33" s="24"/>
      <c r="OB33" s="24"/>
      <c r="OC33" s="24"/>
      <c r="OD33" s="24"/>
      <c r="OE33" s="24"/>
      <c r="OF33" s="24"/>
      <c r="OG33" s="24"/>
      <c r="OH33" s="24"/>
      <c r="OI33" s="24"/>
      <c r="OJ33" s="24"/>
      <c r="OK33" s="24"/>
      <c r="OL33" s="24"/>
      <c r="OM33" s="24"/>
      <c r="ON33" s="24"/>
      <c r="OO33" s="24"/>
      <c r="OP33" s="24"/>
      <c r="OQ33" s="24"/>
      <c r="OR33" s="24"/>
      <c r="OS33" s="24"/>
      <c r="OT33" s="24"/>
      <c r="OU33" s="24"/>
      <c r="OV33" s="24"/>
      <c r="OW33" s="24"/>
      <c r="OX33" s="24"/>
      <c r="OY33" s="24"/>
      <c r="OZ33" s="24"/>
      <c r="PA33" s="24"/>
      <c r="PB33" s="24"/>
      <c r="PC33" s="24"/>
      <c r="PD33" s="24"/>
      <c r="PE33" s="24"/>
      <c r="PF33" s="24"/>
      <c r="PG33" s="24"/>
      <c r="PH33" s="24"/>
      <c r="PI33" s="24"/>
      <c r="PJ33" s="24"/>
      <c r="PK33" s="24"/>
      <c r="PL33" s="24"/>
      <c r="PM33" s="24"/>
      <c r="PN33" s="24"/>
      <c r="PO33" s="24"/>
      <c r="PP33" s="24"/>
      <c r="PQ33" s="24"/>
      <c r="PR33" s="24"/>
      <c r="PS33" s="24"/>
      <c r="PT33" s="24"/>
      <c r="PU33" s="24"/>
      <c r="PV33" s="24"/>
      <c r="PW33" s="24"/>
      <c r="PX33" s="24"/>
      <c r="PY33" s="24"/>
      <c r="PZ33" s="24"/>
      <c r="QA33" s="24"/>
      <c r="QB33" s="24"/>
      <c r="QC33" s="24"/>
      <c r="QD33" s="24"/>
      <c r="QE33" s="24"/>
      <c r="QF33" s="24"/>
      <c r="QG33" s="24"/>
      <c r="QH33" s="24"/>
      <c r="QI33" s="24"/>
      <c r="QJ33" s="24"/>
      <c r="QK33" s="24"/>
      <c r="QL33" s="24"/>
      <c r="QM33" s="24"/>
      <c r="QN33" s="24"/>
      <c r="QO33" s="24"/>
      <c r="QP33" s="24"/>
      <c r="QQ33" s="24"/>
      <c r="QR33" s="24"/>
      <c r="QS33" s="24"/>
      <c r="QT33" s="24"/>
      <c r="QU33" s="24"/>
      <c r="QV33" s="24"/>
      <c r="QW33" s="24"/>
      <c r="QX33" s="24"/>
      <c r="QY33" s="24"/>
      <c r="QZ33" s="24"/>
      <c r="RA33" s="24"/>
      <c r="RB33" s="24"/>
      <c r="RC33" s="24"/>
      <c r="RD33" s="24"/>
      <c r="RE33" s="24"/>
      <c r="RF33" s="24"/>
      <c r="RG33" s="24"/>
      <c r="RH33" s="24"/>
      <c r="RI33" s="24"/>
      <c r="RJ33" s="24"/>
      <c r="RK33" s="24"/>
      <c r="RL33" s="24"/>
      <c r="RM33" s="24"/>
      <c r="RN33" s="24"/>
      <c r="RO33" s="24"/>
      <c r="RP33" s="24"/>
      <c r="RQ33" s="24"/>
      <c r="RR33" s="24"/>
      <c r="RS33" s="24"/>
      <c r="RT33" s="24"/>
      <c r="RU33" s="24"/>
      <c r="RV33" s="24"/>
      <c r="RW33" s="24"/>
      <c r="RX33" s="24"/>
      <c r="RY33" s="24"/>
      <c r="RZ33" s="24"/>
      <c r="SA33" s="24"/>
      <c r="SB33" s="24"/>
      <c r="SC33" s="24"/>
      <c r="SD33" s="24"/>
      <c r="SE33" s="24"/>
      <c r="SF33" s="24"/>
      <c r="SG33" s="24"/>
      <c r="SH33" s="24"/>
      <c r="SI33" s="24"/>
      <c r="SJ33" s="24"/>
      <c r="SK33" s="24"/>
      <c r="SL33" s="24"/>
      <c r="SM33" s="24"/>
      <c r="SN33" s="24"/>
      <c r="SO33" s="24"/>
      <c r="SP33" s="24"/>
      <c r="SQ33" s="24"/>
      <c r="SR33" s="24"/>
      <c r="SS33" s="24"/>
      <c r="ST33" s="24"/>
      <c r="SU33" s="24"/>
      <c r="SV33" s="24"/>
      <c r="SW33" s="24"/>
      <c r="SX33" s="24"/>
      <c r="SY33" s="24"/>
      <c r="SZ33" s="24"/>
      <c r="TA33" s="24"/>
      <c r="TB33" s="24"/>
      <c r="TC33" s="24"/>
      <c r="TD33" s="24"/>
      <c r="TE33" s="24"/>
      <c r="TF33" s="24"/>
      <c r="TG33" s="24"/>
      <c r="TH33" s="24"/>
      <c r="TI33" s="24"/>
      <c r="TJ33" s="24"/>
      <c r="TK33" s="24"/>
      <c r="TL33" s="24"/>
      <c r="TM33" s="24"/>
      <c r="TN33" s="24"/>
      <c r="TO33" s="24"/>
      <c r="TP33" s="24"/>
      <c r="TQ33" s="24"/>
      <c r="TR33" s="24"/>
      <c r="TS33" s="24"/>
      <c r="TT33" s="24"/>
      <c r="TU33" s="24"/>
      <c r="TV33" s="24"/>
      <c r="TW33" s="24"/>
      <c r="TX33" s="24"/>
      <c r="TY33" s="24"/>
      <c r="TZ33" s="24"/>
      <c r="UA33" s="24"/>
      <c r="UB33" s="24"/>
      <c r="UC33" s="24"/>
      <c r="UD33" s="24"/>
      <c r="UE33" s="24"/>
      <c r="UF33" s="24"/>
      <c r="UG33" s="24"/>
      <c r="UH33" s="24"/>
      <c r="UI33" s="24"/>
      <c r="UJ33" s="24"/>
      <c r="UK33" s="24"/>
      <c r="UL33" s="24"/>
      <c r="UM33" s="24"/>
      <c r="UN33" s="24"/>
      <c r="UO33" s="24"/>
      <c r="UP33" s="24"/>
      <c r="UQ33" s="24"/>
      <c r="UR33" s="24"/>
      <c r="US33" s="24"/>
      <c r="UT33" s="24"/>
      <c r="UU33" s="24"/>
      <c r="UV33" s="24"/>
      <c r="UW33" s="24"/>
      <c r="UX33" s="24"/>
      <c r="UY33" s="24"/>
      <c r="UZ33" s="24"/>
      <c r="VA33" s="24"/>
      <c r="VB33" s="24"/>
      <c r="VC33" s="24"/>
      <c r="VD33" s="24"/>
      <c r="VE33" s="24"/>
      <c r="VF33" s="24"/>
      <c r="VG33" s="24"/>
      <c r="VH33" s="24"/>
      <c r="VI33" s="24"/>
      <c r="VJ33" s="24"/>
      <c r="VK33" s="24"/>
      <c r="VL33" s="24"/>
      <c r="VM33" s="24"/>
      <c r="VN33" s="24"/>
      <c r="VO33" s="24"/>
      <c r="VP33" s="24"/>
      <c r="VQ33" s="24"/>
      <c r="VR33" s="24"/>
      <c r="VS33" s="24"/>
      <c r="VT33" s="24"/>
      <c r="VU33" s="24"/>
      <c r="VV33" s="24"/>
      <c r="VW33" s="24"/>
      <c r="VX33" s="24"/>
      <c r="VY33" s="24"/>
      <c r="VZ33" s="24"/>
      <c r="WA33" s="24"/>
      <c r="WB33" s="24"/>
      <c r="WC33" s="24"/>
      <c r="WD33" s="24"/>
      <c r="WE33" s="24"/>
      <c r="WF33" s="24"/>
      <c r="WG33" s="24"/>
      <c r="WH33" s="24"/>
      <c r="WI33" s="24"/>
      <c r="WJ33" s="24"/>
      <c r="WK33" s="24"/>
      <c r="WL33" s="24"/>
      <c r="WM33" s="24"/>
      <c r="WN33" s="24"/>
      <c r="WO33" s="24"/>
      <c r="WP33" s="24"/>
      <c r="WQ33" s="24"/>
      <c r="WR33" s="24"/>
      <c r="WS33" s="24"/>
      <c r="WT33" s="24"/>
      <c r="WU33" s="24"/>
      <c r="WV33" s="24"/>
      <c r="WW33" s="24"/>
      <c r="WX33" s="24"/>
      <c r="WY33" s="24"/>
      <c r="WZ33" s="24"/>
      <c r="XA33" s="24"/>
      <c r="XB33" s="24"/>
      <c r="XC33" s="24"/>
      <c r="XD33" s="24"/>
      <c r="XE33" s="24"/>
      <c r="XF33" s="24"/>
      <c r="XG33" s="24"/>
      <c r="XH33" s="24"/>
      <c r="XI33" s="24"/>
      <c r="XJ33" s="24"/>
      <c r="XK33" s="24"/>
      <c r="XL33" s="24"/>
      <c r="XM33" s="24"/>
      <c r="XN33" s="24"/>
      <c r="XO33" s="24"/>
      <c r="XP33" s="24"/>
      <c r="XQ33" s="24"/>
      <c r="XR33" s="24"/>
      <c r="XS33" s="24"/>
      <c r="XT33" s="24"/>
      <c r="XU33" s="24"/>
      <c r="XV33" s="24"/>
      <c r="XW33" s="24"/>
      <c r="XX33" s="24"/>
      <c r="XY33" s="24"/>
      <c r="XZ33" s="24"/>
      <c r="YA33" s="24"/>
      <c r="YB33" s="24"/>
      <c r="YC33" s="24"/>
      <c r="YD33" s="24"/>
      <c r="YE33" s="24"/>
      <c r="YF33" s="24"/>
      <c r="YG33" s="24"/>
      <c r="YH33" s="24"/>
      <c r="YI33" s="24"/>
      <c r="YJ33" s="24"/>
      <c r="YK33" s="24"/>
      <c r="YL33" s="24"/>
      <c r="YM33" s="24"/>
      <c r="YN33" s="24"/>
      <c r="YO33" s="24"/>
      <c r="YP33" s="24"/>
      <c r="YQ33" s="24"/>
      <c r="YR33" s="24"/>
      <c r="YS33" s="24"/>
      <c r="YT33" s="24"/>
      <c r="YU33" s="24"/>
      <c r="YV33" s="24"/>
      <c r="YW33" s="24"/>
      <c r="YX33" s="24"/>
      <c r="YY33" s="24"/>
      <c r="YZ33" s="24"/>
      <c r="ZA33" s="24"/>
      <c r="ZB33" s="24"/>
      <c r="ZC33" s="24"/>
      <c r="ZD33" s="24"/>
      <c r="ZE33" s="24"/>
      <c r="ZF33" s="24"/>
      <c r="ZG33" s="24"/>
      <c r="ZH33" s="24"/>
      <c r="ZI33" s="24"/>
      <c r="ZJ33" s="24"/>
      <c r="ZK33" s="24"/>
      <c r="ZL33" s="24"/>
      <c r="ZM33" s="24"/>
      <c r="ZN33" s="24"/>
      <c r="ZO33" s="24"/>
      <c r="ZP33" s="24"/>
      <c r="ZQ33" s="24"/>
      <c r="ZR33" s="24"/>
      <c r="ZS33" s="24"/>
      <c r="ZT33" s="24"/>
      <c r="ZU33" s="24"/>
      <c r="ZV33" s="24"/>
      <c r="ZW33" s="24"/>
      <c r="ZX33" s="24"/>
      <c r="ZY33" s="24"/>
      <c r="ZZ33" s="24"/>
      <c r="AAA33" s="24"/>
      <c r="AAB33" s="24"/>
      <c r="AAC33" s="24"/>
      <c r="AAD33" s="24"/>
      <c r="AAE33" s="24"/>
      <c r="AAF33" s="24"/>
      <c r="AAG33" s="24"/>
      <c r="AAH33" s="24"/>
      <c r="AAI33" s="24"/>
      <c r="AAJ33" s="24"/>
      <c r="AAK33" s="24"/>
      <c r="AAL33" s="24"/>
      <c r="AAM33" s="24"/>
      <c r="AAN33" s="24"/>
      <c r="AAO33" s="24"/>
      <c r="AAP33" s="24"/>
      <c r="AAQ33" s="24"/>
      <c r="AAR33" s="24"/>
      <c r="AAS33" s="24"/>
      <c r="AAT33" s="24"/>
      <c r="AAU33" s="24"/>
      <c r="AAV33" s="24"/>
      <c r="AAW33" s="24"/>
      <c r="AAX33" s="24"/>
      <c r="AAY33" s="24"/>
      <c r="AAZ33" s="24"/>
      <c r="ABA33" s="24"/>
      <c r="ABB33" s="24"/>
      <c r="ABC33" s="24"/>
      <c r="ABD33" s="24"/>
      <c r="ABE33" s="24"/>
      <c r="ABF33" s="24"/>
      <c r="ABG33" s="24"/>
      <c r="ABH33" s="24"/>
      <c r="ABI33" s="24"/>
      <c r="ABJ33" s="24"/>
      <c r="ABK33" s="24"/>
      <c r="ABL33" s="24"/>
      <c r="ABM33" s="24"/>
      <c r="ABN33" s="24"/>
      <c r="ABO33" s="24"/>
      <c r="ABP33" s="24"/>
      <c r="ABQ33" s="24"/>
      <c r="ABR33" s="24"/>
      <c r="ABS33" s="24"/>
      <c r="ABT33" s="24"/>
      <c r="ABU33" s="24"/>
      <c r="ABV33" s="24"/>
      <c r="ABW33" s="24"/>
      <c r="ABX33" s="24"/>
      <c r="ABY33" s="24"/>
      <c r="ABZ33" s="24"/>
      <c r="ACA33" s="24"/>
      <c r="ACB33" s="24"/>
      <c r="ACC33" s="24"/>
      <c r="ACD33" s="24"/>
      <c r="ACE33" s="24"/>
      <c r="ACF33" s="24"/>
      <c r="ACG33" s="24"/>
      <c r="ACH33" s="24"/>
      <c r="ACI33" s="24"/>
      <c r="ACJ33" s="24"/>
      <c r="ACK33" s="24"/>
      <c r="ACL33" s="24"/>
      <c r="ACM33" s="24"/>
      <c r="ACN33" s="24"/>
      <c r="ACO33" s="24"/>
      <c r="ACP33" s="24"/>
      <c r="ACQ33" s="24"/>
      <c r="ACR33" s="24"/>
      <c r="ACS33" s="24"/>
      <c r="ACT33" s="24"/>
      <c r="ACU33" s="24"/>
      <c r="ACV33" s="24"/>
      <c r="ACW33" s="24"/>
      <c r="ACX33" s="24"/>
      <c r="ACY33" s="24"/>
      <c r="ACZ33" s="24"/>
      <c r="ADA33" s="24"/>
      <c r="ADB33" s="24"/>
      <c r="ADC33" s="24"/>
      <c r="ADD33" s="24"/>
      <c r="ADE33" s="24"/>
      <c r="ADF33" s="24"/>
      <c r="ADG33" s="24"/>
      <c r="ADH33" s="24"/>
      <c r="ADI33" s="24"/>
      <c r="ADJ33" s="24"/>
      <c r="ADK33" s="24"/>
      <c r="ADL33" s="24"/>
      <c r="ADM33" s="24"/>
      <c r="ADN33" s="24"/>
      <c r="ADO33" s="24"/>
      <c r="ADP33" s="24"/>
      <c r="ADQ33" s="24"/>
      <c r="ADR33" s="24"/>
      <c r="ADS33" s="24"/>
      <c r="ADT33" s="24"/>
      <c r="ADU33" s="24"/>
      <c r="ADV33" s="24"/>
      <c r="ADW33" s="24"/>
      <c r="ADX33" s="24"/>
      <c r="ADY33" s="24"/>
      <c r="ADZ33" s="24"/>
      <c r="AEA33" s="24"/>
      <c r="AEB33" s="24"/>
      <c r="AEC33" s="24"/>
      <c r="AED33" s="24"/>
      <c r="AEE33" s="24"/>
      <c r="AEF33" s="24"/>
      <c r="AEG33" s="24"/>
      <c r="AEH33" s="24"/>
      <c r="AEI33" s="24"/>
      <c r="AEJ33" s="24"/>
      <c r="AEK33" s="24"/>
      <c r="AEL33" s="24"/>
      <c r="AEM33" s="24"/>
      <c r="AEN33" s="24"/>
      <c r="AEO33" s="24"/>
      <c r="AEP33" s="24"/>
      <c r="AEQ33" s="24"/>
      <c r="AER33" s="24"/>
      <c r="AES33" s="24"/>
      <c r="AET33" s="24"/>
      <c r="AEU33" s="24"/>
      <c r="AEV33" s="24"/>
      <c r="AEW33" s="24"/>
      <c r="AEX33" s="24"/>
      <c r="AEY33" s="24"/>
      <c r="AEZ33" s="24"/>
      <c r="AFA33" s="24"/>
      <c r="AFB33" s="24"/>
      <c r="AFC33" s="24"/>
      <c r="AFD33" s="24"/>
      <c r="AFE33" s="24"/>
      <c r="AFF33" s="24"/>
      <c r="AFG33" s="24"/>
      <c r="AFH33" s="24"/>
      <c r="AFI33" s="24"/>
      <c r="AFJ33" s="24"/>
      <c r="AFK33" s="24"/>
      <c r="AFL33" s="24"/>
      <c r="AFM33" s="24"/>
      <c r="AFN33" s="24"/>
      <c r="AFO33" s="24"/>
      <c r="AFP33" s="24"/>
      <c r="AFQ33" s="24"/>
      <c r="AFR33" s="24"/>
      <c r="AFS33" s="24"/>
      <c r="AFT33" s="24"/>
      <c r="AFU33" s="24"/>
      <c r="AFV33" s="24"/>
      <c r="AFW33" s="24"/>
      <c r="AFX33" s="24"/>
      <c r="AFY33" s="24"/>
      <c r="AFZ33" s="24"/>
      <c r="AGA33" s="24"/>
      <c r="AGB33" s="24"/>
      <c r="AGC33" s="24"/>
      <c r="AGD33" s="24"/>
      <c r="AGE33" s="24"/>
      <c r="AGF33" s="24"/>
      <c r="AGG33" s="24"/>
      <c r="AGH33" s="24"/>
      <c r="AGI33" s="24"/>
      <c r="AGJ33" s="24"/>
      <c r="AGK33" s="24"/>
      <c r="AGL33" s="24"/>
      <c r="AGM33" s="24"/>
      <c r="AGN33" s="24"/>
      <c r="AGO33" s="24"/>
      <c r="AGP33" s="24"/>
      <c r="AGQ33" s="24"/>
      <c r="AGR33" s="24"/>
      <c r="AGS33" s="24"/>
      <c r="AGT33" s="24"/>
      <c r="AGU33" s="24"/>
      <c r="AGV33" s="24"/>
      <c r="AGW33" s="24"/>
      <c r="AGX33" s="24"/>
      <c r="AGY33" s="24"/>
      <c r="AGZ33" s="24"/>
      <c r="AHA33" s="24"/>
      <c r="AHB33" s="24"/>
      <c r="AHC33" s="24"/>
      <c r="AHD33" s="24"/>
      <c r="AHE33" s="24"/>
      <c r="AHF33" s="24"/>
      <c r="AHG33" s="24"/>
      <c r="AHH33" s="24"/>
      <c r="AHI33" s="24"/>
      <c r="AHJ33" s="24"/>
      <c r="AHK33" s="24"/>
      <c r="AHL33" s="24"/>
      <c r="AHM33" s="24"/>
      <c r="AHN33" s="24"/>
      <c r="AHO33" s="24"/>
      <c r="AHP33" s="24"/>
      <c r="AHQ33" s="24"/>
      <c r="AHR33" s="24"/>
      <c r="AHS33" s="24"/>
      <c r="AHT33" s="24"/>
      <c r="AHU33" s="24"/>
      <c r="AHV33" s="24"/>
      <c r="AHW33" s="24"/>
      <c r="AHX33" s="24"/>
      <c r="AHY33" s="24"/>
      <c r="AHZ33" s="24"/>
      <c r="AIA33" s="24"/>
      <c r="AIB33" s="24"/>
      <c r="AIC33" s="24"/>
      <c r="AID33" s="24"/>
      <c r="AIE33" s="24"/>
      <c r="AIF33" s="24"/>
      <c r="AIG33" s="24"/>
      <c r="AIH33" s="24"/>
      <c r="AII33" s="24"/>
      <c r="AIJ33" s="24"/>
      <c r="AIK33" s="24"/>
      <c r="AIL33" s="24"/>
      <c r="AIM33" s="24"/>
      <c r="AIN33" s="24"/>
      <c r="AIO33" s="24"/>
      <c r="AIP33" s="24"/>
      <c r="AIQ33" s="24"/>
      <c r="AIR33" s="24"/>
      <c r="AIS33" s="24"/>
      <c r="AIT33" s="24"/>
      <c r="AIU33" s="24"/>
      <c r="AIV33" s="24"/>
      <c r="AIW33" s="24"/>
      <c r="AIX33" s="24"/>
      <c r="AIY33" s="24"/>
      <c r="AIZ33" s="24"/>
      <c r="AJA33" s="24"/>
      <c r="AJB33" s="24"/>
      <c r="AJC33" s="24"/>
      <c r="AJD33" s="24"/>
      <c r="AJE33" s="24"/>
      <c r="AJF33" s="24"/>
      <c r="AJG33" s="24"/>
      <c r="AJH33" s="24"/>
      <c r="AJI33" s="24"/>
      <c r="AJJ33" s="24"/>
      <c r="AJK33" s="24"/>
      <c r="AJL33" s="24"/>
      <c r="AJM33" s="24"/>
      <c r="AJN33" s="24"/>
      <c r="AJO33" s="24"/>
      <c r="AJP33" s="24"/>
      <c r="AJQ33" s="24"/>
      <c r="AJR33" s="24"/>
      <c r="AJS33" s="24"/>
      <c r="AJT33" s="24"/>
      <c r="AJU33" s="24"/>
      <c r="AJV33" s="24"/>
      <c r="AJW33" s="24"/>
      <c r="AJX33" s="24"/>
      <c r="AJY33" s="24"/>
      <c r="AJZ33" s="24"/>
      <c r="AKA33" s="24"/>
      <c r="AKB33" s="24"/>
      <c r="AKC33" s="24"/>
      <c r="AKD33" s="24"/>
      <c r="AKE33" s="24"/>
      <c r="AKF33" s="24"/>
      <c r="AKG33" s="24"/>
      <c r="AKH33" s="24"/>
      <c r="AKI33" s="24"/>
      <c r="AKJ33" s="24"/>
      <c r="AKK33" s="24"/>
      <c r="AKL33" s="24"/>
      <c r="AKM33" s="24"/>
      <c r="AKN33" s="24"/>
      <c r="AKO33" s="24"/>
      <c r="AKP33" s="24"/>
      <c r="AKQ33" s="24"/>
      <c r="AKR33" s="24"/>
      <c r="AKS33" s="24"/>
      <c r="AKT33" s="24"/>
      <c r="AKU33" s="24"/>
      <c r="AKV33" s="24"/>
      <c r="AKW33" s="24"/>
      <c r="AKX33" s="24"/>
      <c r="AKY33" s="24"/>
      <c r="AKZ33" s="24"/>
      <c r="ALA33" s="24"/>
      <c r="ALB33" s="24"/>
      <c r="ALC33" s="24"/>
      <c r="ALD33" s="24"/>
      <c r="ALE33" s="24"/>
      <c r="ALF33" s="24"/>
      <c r="ALG33" s="24"/>
      <c r="ALH33" s="24"/>
      <c r="ALI33" s="24"/>
      <c r="ALJ33" s="24"/>
      <c r="ALK33" s="24"/>
      <c r="ALL33" s="24"/>
      <c r="ALM33" s="24"/>
      <c r="ALN33" s="24"/>
      <c r="ALO33" s="24"/>
      <c r="ALP33" s="24"/>
      <c r="ALQ33" s="24"/>
      <c r="ALR33" s="24"/>
      <c r="ALS33" s="24"/>
      <c r="ALT33" s="24"/>
      <c r="ALU33" s="24"/>
      <c r="ALV33" s="24"/>
      <c r="ALW33" s="24"/>
      <c r="ALX33" s="24"/>
      <c r="ALY33" s="24"/>
      <c r="ALZ33" s="24"/>
      <c r="AMA33" s="24"/>
      <c r="AMB33" s="24"/>
      <c r="AMC33" s="24"/>
      <c r="AMD33" s="24"/>
      <c r="AME33" s="24"/>
      <c r="AMF33" s="24"/>
      <c r="AMG33" s="24"/>
      <c r="AMH33" s="24"/>
      <c r="AMI33" s="24"/>
      <c r="AMJ33" s="24"/>
      <c r="AMK33" s="24"/>
      <c r="AML33" s="24"/>
    </row>
    <row r="34" spans="1:1026" s="25" customFormat="1" ht="15" customHeight="1">
      <c r="A34" s="24"/>
      <c r="B34" s="397"/>
      <c r="C34" s="423"/>
      <c r="D34" s="427" t="s">
        <v>38</v>
      </c>
      <c r="E34" s="428"/>
      <c r="F34" s="429">
        <v>0</v>
      </c>
      <c r="G34" s="430"/>
      <c r="H34" s="426"/>
      <c r="I34" s="29"/>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4"/>
      <c r="NC34" s="24"/>
      <c r="ND34" s="24"/>
      <c r="NE34" s="24"/>
      <c r="NF34" s="24"/>
      <c r="NG34" s="24"/>
      <c r="NH34" s="24"/>
      <c r="NI34" s="24"/>
      <c r="NJ34" s="24"/>
      <c r="NK34" s="24"/>
      <c r="NL34" s="24"/>
      <c r="NM34" s="24"/>
      <c r="NN34" s="24"/>
      <c r="NO34" s="24"/>
      <c r="NP34" s="24"/>
      <c r="NQ34" s="24"/>
      <c r="NR34" s="24"/>
      <c r="NS34" s="24"/>
      <c r="NT34" s="24"/>
      <c r="NU34" s="24"/>
      <c r="NV34" s="24"/>
      <c r="NW34" s="24"/>
      <c r="NX34" s="24"/>
      <c r="NY34" s="24"/>
      <c r="NZ34" s="24"/>
      <c r="OA34" s="24"/>
      <c r="OB34" s="24"/>
      <c r="OC34" s="24"/>
      <c r="OD34" s="24"/>
      <c r="OE34" s="24"/>
      <c r="OF34" s="24"/>
      <c r="OG34" s="24"/>
      <c r="OH34" s="24"/>
      <c r="OI34" s="24"/>
      <c r="OJ34" s="24"/>
      <c r="OK34" s="24"/>
      <c r="OL34" s="24"/>
      <c r="OM34" s="24"/>
      <c r="ON34" s="24"/>
      <c r="OO34" s="24"/>
      <c r="OP34" s="24"/>
      <c r="OQ34" s="24"/>
      <c r="OR34" s="24"/>
      <c r="OS34" s="24"/>
      <c r="OT34" s="24"/>
      <c r="OU34" s="24"/>
      <c r="OV34" s="24"/>
      <c r="OW34" s="24"/>
      <c r="OX34" s="24"/>
      <c r="OY34" s="24"/>
      <c r="OZ34" s="24"/>
      <c r="PA34" s="24"/>
      <c r="PB34" s="24"/>
      <c r="PC34" s="24"/>
      <c r="PD34" s="24"/>
      <c r="PE34" s="24"/>
      <c r="PF34" s="24"/>
      <c r="PG34" s="24"/>
      <c r="PH34" s="24"/>
      <c r="PI34" s="24"/>
      <c r="PJ34" s="24"/>
      <c r="PK34" s="24"/>
      <c r="PL34" s="24"/>
      <c r="PM34" s="24"/>
      <c r="PN34" s="24"/>
      <c r="PO34" s="24"/>
      <c r="PP34" s="24"/>
      <c r="PQ34" s="24"/>
      <c r="PR34" s="24"/>
      <c r="PS34" s="24"/>
      <c r="PT34" s="24"/>
      <c r="PU34" s="24"/>
      <c r="PV34" s="24"/>
      <c r="PW34" s="24"/>
      <c r="PX34" s="24"/>
      <c r="PY34" s="24"/>
      <c r="PZ34" s="24"/>
      <c r="QA34" s="24"/>
      <c r="QB34" s="24"/>
      <c r="QC34" s="24"/>
      <c r="QD34" s="24"/>
      <c r="QE34" s="24"/>
      <c r="QF34" s="24"/>
      <c r="QG34" s="24"/>
      <c r="QH34" s="24"/>
      <c r="QI34" s="24"/>
      <c r="QJ34" s="24"/>
      <c r="QK34" s="24"/>
      <c r="QL34" s="24"/>
      <c r="QM34" s="24"/>
      <c r="QN34" s="24"/>
      <c r="QO34" s="24"/>
      <c r="QP34" s="24"/>
      <c r="QQ34" s="24"/>
      <c r="QR34" s="24"/>
      <c r="QS34" s="24"/>
      <c r="QT34" s="24"/>
      <c r="QU34" s="24"/>
      <c r="QV34" s="24"/>
      <c r="QW34" s="24"/>
      <c r="QX34" s="24"/>
      <c r="QY34" s="24"/>
      <c r="QZ34" s="24"/>
      <c r="RA34" s="24"/>
      <c r="RB34" s="24"/>
      <c r="RC34" s="24"/>
      <c r="RD34" s="24"/>
      <c r="RE34" s="24"/>
      <c r="RF34" s="24"/>
      <c r="RG34" s="24"/>
      <c r="RH34" s="24"/>
      <c r="RI34" s="24"/>
      <c r="RJ34" s="24"/>
      <c r="RK34" s="24"/>
      <c r="RL34" s="24"/>
      <c r="RM34" s="24"/>
      <c r="RN34" s="24"/>
      <c r="RO34" s="24"/>
      <c r="RP34" s="24"/>
      <c r="RQ34" s="24"/>
      <c r="RR34" s="24"/>
      <c r="RS34" s="24"/>
      <c r="RT34" s="24"/>
      <c r="RU34" s="24"/>
      <c r="RV34" s="24"/>
      <c r="RW34" s="24"/>
      <c r="RX34" s="24"/>
      <c r="RY34" s="24"/>
      <c r="RZ34" s="24"/>
      <c r="SA34" s="24"/>
      <c r="SB34" s="24"/>
      <c r="SC34" s="24"/>
      <c r="SD34" s="24"/>
      <c r="SE34" s="24"/>
      <c r="SF34" s="24"/>
      <c r="SG34" s="24"/>
      <c r="SH34" s="24"/>
      <c r="SI34" s="24"/>
      <c r="SJ34" s="24"/>
      <c r="SK34" s="24"/>
      <c r="SL34" s="24"/>
      <c r="SM34" s="24"/>
      <c r="SN34" s="24"/>
      <c r="SO34" s="24"/>
      <c r="SP34" s="24"/>
      <c r="SQ34" s="24"/>
      <c r="SR34" s="24"/>
      <c r="SS34" s="24"/>
      <c r="ST34" s="24"/>
      <c r="SU34" s="24"/>
      <c r="SV34" s="24"/>
      <c r="SW34" s="24"/>
      <c r="SX34" s="24"/>
      <c r="SY34" s="24"/>
      <c r="SZ34" s="24"/>
      <c r="TA34" s="24"/>
      <c r="TB34" s="24"/>
      <c r="TC34" s="24"/>
      <c r="TD34" s="24"/>
      <c r="TE34" s="24"/>
      <c r="TF34" s="24"/>
      <c r="TG34" s="24"/>
      <c r="TH34" s="24"/>
      <c r="TI34" s="24"/>
      <c r="TJ34" s="24"/>
      <c r="TK34" s="24"/>
      <c r="TL34" s="24"/>
      <c r="TM34" s="24"/>
      <c r="TN34" s="24"/>
      <c r="TO34" s="24"/>
      <c r="TP34" s="24"/>
      <c r="TQ34" s="24"/>
      <c r="TR34" s="24"/>
      <c r="TS34" s="24"/>
      <c r="TT34" s="24"/>
      <c r="TU34" s="24"/>
      <c r="TV34" s="24"/>
      <c r="TW34" s="24"/>
      <c r="TX34" s="24"/>
      <c r="TY34" s="24"/>
      <c r="TZ34" s="24"/>
      <c r="UA34" s="24"/>
      <c r="UB34" s="24"/>
      <c r="UC34" s="24"/>
      <c r="UD34" s="24"/>
      <c r="UE34" s="24"/>
      <c r="UF34" s="24"/>
      <c r="UG34" s="24"/>
      <c r="UH34" s="24"/>
      <c r="UI34" s="24"/>
      <c r="UJ34" s="24"/>
      <c r="UK34" s="24"/>
      <c r="UL34" s="24"/>
      <c r="UM34" s="24"/>
      <c r="UN34" s="24"/>
      <c r="UO34" s="24"/>
      <c r="UP34" s="24"/>
      <c r="UQ34" s="24"/>
      <c r="UR34" s="24"/>
      <c r="US34" s="24"/>
      <c r="UT34" s="24"/>
      <c r="UU34" s="24"/>
      <c r="UV34" s="24"/>
      <c r="UW34" s="24"/>
      <c r="UX34" s="24"/>
      <c r="UY34" s="24"/>
      <c r="UZ34" s="24"/>
      <c r="VA34" s="24"/>
      <c r="VB34" s="24"/>
      <c r="VC34" s="24"/>
      <c r="VD34" s="24"/>
      <c r="VE34" s="24"/>
      <c r="VF34" s="24"/>
      <c r="VG34" s="24"/>
      <c r="VH34" s="24"/>
      <c r="VI34" s="24"/>
      <c r="VJ34" s="24"/>
      <c r="VK34" s="24"/>
      <c r="VL34" s="24"/>
      <c r="VM34" s="24"/>
      <c r="VN34" s="24"/>
      <c r="VO34" s="24"/>
      <c r="VP34" s="24"/>
      <c r="VQ34" s="24"/>
      <c r="VR34" s="24"/>
      <c r="VS34" s="24"/>
      <c r="VT34" s="24"/>
      <c r="VU34" s="24"/>
      <c r="VV34" s="24"/>
      <c r="VW34" s="24"/>
      <c r="VX34" s="24"/>
      <c r="VY34" s="24"/>
      <c r="VZ34" s="24"/>
      <c r="WA34" s="24"/>
      <c r="WB34" s="24"/>
      <c r="WC34" s="24"/>
      <c r="WD34" s="24"/>
      <c r="WE34" s="24"/>
      <c r="WF34" s="24"/>
      <c r="WG34" s="24"/>
      <c r="WH34" s="24"/>
      <c r="WI34" s="24"/>
      <c r="WJ34" s="24"/>
      <c r="WK34" s="24"/>
      <c r="WL34" s="24"/>
      <c r="WM34" s="24"/>
      <c r="WN34" s="24"/>
      <c r="WO34" s="24"/>
      <c r="WP34" s="24"/>
      <c r="WQ34" s="24"/>
      <c r="WR34" s="24"/>
      <c r="WS34" s="24"/>
      <c r="WT34" s="24"/>
      <c r="WU34" s="24"/>
      <c r="WV34" s="24"/>
      <c r="WW34" s="24"/>
      <c r="WX34" s="24"/>
      <c r="WY34" s="24"/>
      <c r="WZ34" s="24"/>
      <c r="XA34" s="24"/>
      <c r="XB34" s="24"/>
      <c r="XC34" s="24"/>
      <c r="XD34" s="24"/>
      <c r="XE34" s="24"/>
      <c r="XF34" s="24"/>
      <c r="XG34" s="24"/>
      <c r="XH34" s="24"/>
      <c r="XI34" s="24"/>
      <c r="XJ34" s="24"/>
      <c r="XK34" s="24"/>
      <c r="XL34" s="24"/>
      <c r="XM34" s="24"/>
      <c r="XN34" s="24"/>
      <c r="XO34" s="24"/>
      <c r="XP34" s="24"/>
      <c r="XQ34" s="24"/>
      <c r="XR34" s="24"/>
      <c r="XS34" s="24"/>
      <c r="XT34" s="24"/>
      <c r="XU34" s="24"/>
      <c r="XV34" s="24"/>
      <c r="XW34" s="24"/>
      <c r="XX34" s="24"/>
      <c r="XY34" s="24"/>
      <c r="XZ34" s="24"/>
      <c r="YA34" s="24"/>
      <c r="YB34" s="24"/>
      <c r="YC34" s="24"/>
      <c r="YD34" s="24"/>
      <c r="YE34" s="24"/>
      <c r="YF34" s="24"/>
      <c r="YG34" s="24"/>
      <c r="YH34" s="24"/>
      <c r="YI34" s="24"/>
      <c r="YJ34" s="24"/>
      <c r="YK34" s="24"/>
      <c r="YL34" s="24"/>
      <c r="YM34" s="24"/>
      <c r="YN34" s="24"/>
      <c r="YO34" s="24"/>
      <c r="YP34" s="24"/>
      <c r="YQ34" s="24"/>
      <c r="YR34" s="24"/>
      <c r="YS34" s="24"/>
      <c r="YT34" s="24"/>
      <c r="YU34" s="24"/>
      <c r="YV34" s="24"/>
      <c r="YW34" s="24"/>
      <c r="YX34" s="24"/>
      <c r="YY34" s="24"/>
      <c r="YZ34" s="24"/>
      <c r="ZA34" s="24"/>
      <c r="ZB34" s="24"/>
      <c r="ZC34" s="24"/>
      <c r="ZD34" s="24"/>
      <c r="ZE34" s="24"/>
      <c r="ZF34" s="24"/>
      <c r="ZG34" s="24"/>
      <c r="ZH34" s="24"/>
      <c r="ZI34" s="24"/>
      <c r="ZJ34" s="24"/>
      <c r="ZK34" s="24"/>
      <c r="ZL34" s="24"/>
      <c r="ZM34" s="24"/>
      <c r="ZN34" s="24"/>
      <c r="ZO34" s="24"/>
      <c r="ZP34" s="24"/>
      <c r="ZQ34" s="24"/>
      <c r="ZR34" s="24"/>
      <c r="ZS34" s="24"/>
      <c r="ZT34" s="24"/>
      <c r="ZU34" s="24"/>
      <c r="ZV34" s="24"/>
      <c r="ZW34" s="24"/>
      <c r="ZX34" s="24"/>
      <c r="ZY34" s="24"/>
      <c r="ZZ34" s="24"/>
      <c r="AAA34" s="24"/>
      <c r="AAB34" s="24"/>
      <c r="AAC34" s="24"/>
      <c r="AAD34" s="24"/>
      <c r="AAE34" s="24"/>
      <c r="AAF34" s="24"/>
      <c r="AAG34" s="24"/>
      <c r="AAH34" s="24"/>
      <c r="AAI34" s="24"/>
      <c r="AAJ34" s="24"/>
      <c r="AAK34" s="24"/>
      <c r="AAL34" s="24"/>
      <c r="AAM34" s="24"/>
      <c r="AAN34" s="24"/>
      <c r="AAO34" s="24"/>
      <c r="AAP34" s="24"/>
      <c r="AAQ34" s="24"/>
      <c r="AAR34" s="24"/>
      <c r="AAS34" s="24"/>
      <c r="AAT34" s="24"/>
      <c r="AAU34" s="24"/>
      <c r="AAV34" s="24"/>
      <c r="AAW34" s="24"/>
      <c r="AAX34" s="24"/>
      <c r="AAY34" s="24"/>
      <c r="AAZ34" s="24"/>
      <c r="ABA34" s="24"/>
      <c r="ABB34" s="24"/>
      <c r="ABC34" s="24"/>
      <c r="ABD34" s="24"/>
      <c r="ABE34" s="24"/>
      <c r="ABF34" s="24"/>
      <c r="ABG34" s="24"/>
      <c r="ABH34" s="24"/>
      <c r="ABI34" s="24"/>
      <c r="ABJ34" s="24"/>
      <c r="ABK34" s="24"/>
      <c r="ABL34" s="24"/>
      <c r="ABM34" s="24"/>
      <c r="ABN34" s="24"/>
      <c r="ABO34" s="24"/>
      <c r="ABP34" s="24"/>
      <c r="ABQ34" s="24"/>
      <c r="ABR34" s="24"/>
      <c r="ABS34" s="24"/>
      <c r="ABT34" s="24"/>
      <c r="ABU34" s="24"/>
      <c r="ABV34" s="24"/>
      <c r="ABW34" s="24"/>
      <c r="ABX34" s="24"/>
      <c r="ABY34" s="24"/>
      <c r="ABZ34" s="24"/>
      <c r="ACA34" s="24"/>
      <c r="ACB34" s="24"/>
      <c r="ACC34" s="24"/>
      <c r="ACD34" s="24"/>
      <c r="ACE34" s="24"/>
      <c r="ACF34" s="24"/>
      <c r="ACG34" s="24"/>
      <c r="ACH34" s="24"/>
      <c r="ACI34" s="24"/>
      <c r="ACJ34" s="24"/>
      <c r="ACK34" s="24"/>
      <c r="ACL34" s="24"/>
      <c r="ACM34" s="24"/>
      <c r="ACN34" s="24"/>
      <c r="ACO34" s="24"/>
      <c r="ACP34" s="24"/>
      <c r="ACQ34" s="24"/>
      <c r="ACR34" s="24"/>
      <c r="ACS34" s="24"/>
      <c r="ACT34" s="24"/>
      <c r="ACU34" s="24"/>
      <c r="ACV34" s="24"/>
      <c r="ACW34" s="24"/>
      <c r="ACX34" s="24"/>
      <c r="ACY34" s="24"/>
      <c r="ACZ34" s="24"/>
      <c r="ADA34" s="24"/>
      <c r="ADB34" s="24"/>
      <c r="ADC34" s="24"/>
      <c r="ADD34" s="24"/>
      <c r="ADE34" s="24"/>
      <c r="ADF34" s="24"/>
      <c r="ADG34" s="24"/>
      <c r="ADH34" s="24"/>
      <c r="ADI34" s="24"/>
      <c r="ADJ34" s="24"/>
      <c r="ADK34" s="24"/>
      <c r="ADL34" s="24"/>
      <c r="ADM34" s="24"/>
      <c r="ADN34" s="24"/>
      <c r="ADO34" s="24"/>
      <c r="ADP34" s="24"/>
      <c r="ADQ34" s="24"/>
      <c r="ADR34" s="24"/>
      <c r="ADS34" s="24"/>
      <c r="ADT34" s="24"/>
      <c r="ADU34" s="24"/>
      <c r="ADV34" s="24"/>
      <c r="ADW34" s="24"/>
      <c r="ADX34" s="24"/>
      <c r="ADY34" s="24"/>
      <c r="ADZ34" s="24"/>
      <c r="AEA34" s="24"/>
      <c r="AEB34" s="24"/>
      <c r="AEC34" s="24"/>
      <c r="AED34" s="24"/>
      <c r="AEE34" s="24"/>
      <c r="AEF34" s="24"/>
      <c r="AEG34" s="24"/>
      <c r="AEH34" s="24"/>
      <c r="AEI34" s="24"/>
      <c r="AEJ34" s="24"/>
      <c r="AEK34" s="24"/>
      <c r="AEL34" s="24"/>
      <c r="AEM34" s="24"/>
      <c r="AEN34" s="24"/>
      <c r="AEO34" s="24"/>
      <c r="AEP34" s="24"/>
      <c r="AEQ34" s="24"/>
      <c r="AER34" s="24"/>
      <c r="AES34" s="24"/>
      <c r="AET34" s="24"/>
      <c r="AEU34" s="24"/>
      <c r="AEV34" s="24"/>
      <c r="AEW34" s="24"/>
      <c r="AEX34" s="24"/>
      <c r="AEY34" s="24"/>
      <c r="AEZ34" s="24"/>
      <c r="AFA34" s="24"/>
      <c r="AFB34" s="24"/>
      <c r="AFC34" s="24"/>
      <c r="AFD34" s="24"/>
      <c r="AFE34" s="24"/>
      <c r="AFF34" s="24"/>
      <c r="AFG34" s="24"/>
      <c r="AFH34" s="24"/>
      <c r="AFI34" s="24"/>
      <c r="AFJ34" s="24"/>
      <c r="AFK34" s="24"/>
      <c r="AFL34" s="24"/>
      <c r="AFM34" s="24"/>
      <c r="AFN34" s="24"/>
      <c r="AFO34" s="24"/>
      <c r="AFP34" s="24"/>
      <c r="AFQ34" s="24"/>
      <c r="AFR34" s="24"/>
      <c r="AFS34" s="24"/>
      <c r="AFT34" s="24"/>
      <c r="AFU34" s="24"/>
      <c r="AFV34" s="24"/>
      <c r="AFW34" s="24"/>
      <c r="AFX34" s="24"/>
      <c r="AFY34" s="24"/>
      <c r="AFZ34" s="24"/>
      <c r="AGA34" s="24"/>
      <c r="AGB34" s="24"/>
      <c r="AGC34" s="24"/>
      <c r="AGD34" s="24"/>
      <c r="AGE34" s="24"/>
      <c r="AGF34" s="24"/>
      <c r="AGG34" s="24"/>
      <c r="AGH34" s="24"/>
      <c r="AGI34" s="24"/>
      <c r="AGJ34" s="24"/>
      <c r="AGK34" s="24"/>
      <c r="AGL34" s="24"/>
      <c r="AGM34" s="24"/>
      <c r="AGN34" s="24"/>
      <c r="AGO34" s="24"/>
      <c r="AGP34" s="24"/>
      <c r="AGQ34" s="24"/>
      <c r="AGR34" s="24"/>
      <c r="AGS34" s="24"/>
      <c r="AGT34" s="24"/>
      <c r="AGU34" s="24"/>
      <c r="AGV34" s="24"/>
      <c r="AGW34" s="24"/>
      <c r="AGX34" s="24"/>
      <c r="AGY34" s="24"/>
      <c r="AGZ34" s="24"/>
      <c r="AHA34" s="24"/>
      <c r="AHB34" s="24"/>
      <c r="AHC34" s="24"/>
      <c r="AHD34" s="24"/>
      <c r="AHE34" s="24"/>
      <c r="AHF34" s="24"/>
      <c r="AHG34" s="24"/>
      <c r="AHH34" s="24"/>
      <c r="AHI34" s="24"/>
      <c r="AHJ34" s="24"/>
      <c r="AHK34" s="24"/>
      <c r="AHL34" s="24"/>
      <c r="AHM34" s="24"/>
      <c r="AHN34" s="24"/>
      <c r="AHO34" s="24"/>
      <c r="AHP34" s="24"/>
      <c r="AHQ34" s="24"/>
      <c r="AHR34" s="24"/>
      <c r="AHS34" s="24"/>
      <c r="AHT34" s="24"/>
      <c r="AHU34" s="24"/>
      <c r="AHV34" s="24"/>
      <c r="AHW34" s="24"/>
      <c r="AHX34" s="24"/>
      <c r="AHY34" s="24"/>
      <c r="AHZ34" s="24"/>
      <c r="AIA34" s="24"/>
      <c r="AIB34" s="24"/>
      <c r="AIC34" s="24"/>
      <c r="AID34" s="24"/>
      <c r="AIE34" s="24"/>
      <c r="AIF34" s="24"/>
      <c r="AIG34" s="24"/>
      <c r="AIH34" s="24"/>
      <c r="AII34" s="24"/>
      <c r="AIJ34" s="24"/>
      <c r="AIK34" s="24"/>
      <c r="AIL34" s="24"/>
      <c r="AIM34" s="24"/>
      <c r="AIN34" s="24"/>
      <c r="AIO34" s="24"/>
      <c r="AIP34" s="24"/>
      <c r="AIQ34" s="24"/>
      <c r="AIR34" s="24"/>
      <c r="AIS34" s="24"/>
      <c r="AIT34" s="24"/>
      <c r="AIU34" s="24"/>
      <c r="AIV34" s="24"/>
      <c r="AIW34" s="24"/>
      <c r="AIX34" s="24"/>
      <c r="AIY34" s="24"/>
      <c r="AIZ34" s="24"/>
      <c r="AJA34" s="24"/>
      <c r="AJB34" s="24"/>
      <c r="AJC34" s="24"/>
      <c r="AJD34" s="24"/>
      <c r="AJE34" s="24"/>
      <c r="AJF34" s="24"/>
      <c r="AJG34" s="24"/>
      <c r="AJH34" s="24"/>
      <c r="AJI34" s="24"/>
      <c r="AJJ34" s="24"/>
      <c r="AJK34" s="24"/>
      <c r="AJL34" s="24"/>
      <c r="AJM34" s="24"/>
      <c r="AJN34" s="24"/>
      <c r="AJO34" s="24"/>
      <c r="AJP34" s="24"/>
      <c r="AJQ34" s="24"/>
      <c r="AJR34" s="24"/>
      <c r="AJS34" s="24"/>
      <c r="AJT34" s="24"/>
      <c r="AJU34" s="24"/>
      <c r="AJV34" s="24"/>
      <c r="AJW34" s="24"/>
      <c r="AJX34" s="24"/>
      <c r="AJY34" s="24"/>
      <c r="AJZ34" s="24"/>
      <c r="AKA34" s="24"/>
      <c r="AKB34" s="24"/>
      <c r="AKC34" s="24"/>
      <c r="AKD34" s="24"/>
      <c r="AKE34" s="24"/>
      <c r="AKF34" s="24"/>
      <c r="AKG34" s="24"/>
      <c r="AKH34" s="24"/>
      <c r="AKI34" s="24"/>
      <c r="AKJ34" s="24"/>
      <c r="AKK34" s="24"/>
      <c r="AKL34" s="24"/>
      <c r="AKM34" s="24"/>
      <c r="AKN34" s="24"/>
      <c r="AKO34" s="24"/>
      <c r="AKP34" s="24"/>
      <c r="AKQ34" s="24"/>
      <c r="AKR34" s="24"/>
      <c r="AKS34" s="24"/>
      <c r="AKT34" s="24"/>
      <c r="AKU34" s="24"/>
      <c r="AKV34" s="24"/>
      <c r="AKW34" s="24"/>
      <c r="AKX34" s="24"/>
      <c r="AKY34" s="24"/>
      <c r="AKZ34" s="24"/>
      <c r="ALA34" s="24"/>
      <c r="ALB34" s="24"/>
      <c r="ALC34" s="24"/>
      <c r="ALD34" s="24"/>
      <c r="ALE34" s="24"/>
      <c r="ALF34" s="24"/>
      <c r="ALG34" s="24"/>
      <c r="ALH34" s="24"/>
      <c r="ALI34" s="24"/>
      <c r="ALJ34" s="24"/>
      <c r="ALK34" s="24"/>
      <c r="ALL34" s="24"/>
      <c r="ALM34" s="24"/>
      <c r="ALN34" s="24"/>
      <c r="ALO34" s="24"/>
      <c r="ALP34" s="24"/>
      <c r="ALQ34" s="24"/>
      <c r="ALR34" s="24"/>
      <c r="ALS34" s="24"/>
      <c r="ALT34" s="24"/>
      <c r="ALU34" s="24"/>
      <c r="ALV34" s="24"/>
      <c r="ALW34" s="24"/>
      <c r="ALX34" s="24"/>
      <c r="ALY34" s="24"/>
      <c r="ALZ34" s="24"/>
      <c r="AMA34" s="24"/>
      <c r="AMB34" s="24"/>
      <c r="AMC34" s="24"/>
      <c r="AMD34" s="24"/>
      <c r="AME34" s="24"/>
      <c r="AMF34" s="24"/>
      <c r="AMG34" s="24"/>
      <c r="AMH34" s="24"/>
      <c r="AMI34" s="24"/>
      <c r="AMJ34" s="24"/>
      <c r="AMK34" s="24"/>
      <c r="AML34" s="24"/>
    </row>
    <row r="35" spans="1:1026" s="25" customFormat="1" ht="12" customHeight="1">
      <c r="A35" s="24"/>
      <c r="B35" s="153" t="s">
        <v>13</v>
      </c>
      <c r="C35" s="393" t="s">
        <v>36</v>
      </c>
      <c r="D35" s="431"/>
      <c r="E35" s="154">
        <v>0.2</v>
      </c>
      <c r="F35" s="155" t="s">
        <v>168</v>
      </c>
      <c r="G35" s="173">
        <v>0</v>
      </c>
      <c r="H35" s="27">
        <f>G35*H32</f>
        <v>0</v>
      </c>
      <c r="I35" s="29"/>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c r="IU35" s="24"/>
      <c r="IV35" s="24"/>
      <c r="IW35" s="24"/>
      <c r="IX35" s="24"/>
      <c r="IY35" s="24"/>
      <c r="IZ35" s="24"/>
      <c r="JA35" s="24"/>
      <c r="JB35" s="24"/>
      <c r="JC35" s="24"/>
      <c r="JD35" s="24"/>
      <c r="JE35" s="24"/>
      <c r="JF35" s="24"/>
      <c r="JG35" s="24"/>
      <c r="JH35" s="24"/>
      <c r="JI35" s="24"/>
      <c r="JJ35" s="24"/>
      <c r="JK35" s="24"/>
      <c r="JL35" s="24"/>
      <c r="JM35" s="24"/>
      <c r="JN35" s="24"/>
      <c r="JO35" s="24"/>
      <c r="JP35" s="24"/>
      <c r="JQ35" s="24"/>
      <c r="JR35" s="24"/>
      <c r="JS35" s="24"/>
      <c r="JT35" s="24"/>
      <c r="JU35" s="24"/>
      <c r="JV35" s="24"/>
      <c r="JW35" s="24"/>
      <c r="JX35" s="24"/>
      <c r="JY35" s="24"/>
      <c r="JZ35" s="24"/>
      <c r="KA35" s="24"/>
      <c r="KB35" s="24"/>
      <c r="KC35" s="24"/>
      <c r="KD35" s="24"/>
      <c r="KE35" s="24"/>
      <c r="KF35" s="24"/>
      <c r="KG35" s="24"/>
      <c r="KH35" s="24"/>
      <c r="KI35" s="24"/>
      <c r="KJ35" s="24"/>
      <c r="KK35" s="24"/>
      <c r="KL35" s="24"/>
      <c r="KM35" s="24"/>
      <c r="KN35" s="24"/>
      <c r="KO35" s="24"/>
      <c r="KP35" s="24"/>
      <c r="KQ35" s="24"/>
      <c r="KR35" s="24"/>
      <c r="KS35" s="24"/>
      <c r="KT35" s="24"/>
      <c r="KU35" s="24"/>
      <c r="KV35" s="24"/>
      <c r="KW35" s="24"/>
      <c r="KX35" s="24"/>
      <c r="KY35" s="24"/>
      <c r="KZ35" s="24"/>
      <c r="LA35" s="24"/>
      <c r="LB35" s="24"/>
      <c r="LC35" s="24"/>
      <c r="LD35" s="24"/>
      <c r="LE35" s="24"/>
      <c r="LF35" s="24"/>
      <c r="LG35" s="24"/>
      <c r="LH35" s="24"/>
      <c r="LI35" s="24"/>
      <c r="LJ35" s="24"/>
      <c r="LK35" s="24"/>
      <c r="LL35" s="24"/>
      <c r="LM35" s="24"/>
      <c r="LN35" s="24"/>
      <c r="LO35" s="24"/>
      <c r="LP35" s="24"/>
      <c r="LQ35" s="24"/>
      <c r="LR35" s="24"/>
      <c r="LS35" s="24"/>
      <c r="LT35" s="24"/>
      <c r="LU35" s="24"/>
      <c r="LV35" s="24"/>
      <c r="LW35" s="24"/>
      <c r="LX35" s="24"/>
      <c r="LY35" s="24"/>
      <c r="LZ35" s="24"/>
      <c r="MA35" s="24"/>
      <c r="MB35" s="24"/>
      <c r="MC35" s="24"/>
      <c r="MD35" s="24"/>
      <c r="ME35" s="24"/>
      <c r="MF35" s="24"/>
      <c r="MG35" s="24"/>
      <c r="MH35" s="24"/>
      <c r="MI35" s="24"/>
      <c r="MJ35" s="24"/>
      <c r="MK35" s="24"/>
      <c r="ML35" s="24"/>
      <c r="MM35" s="24"/>
      <c r="MN35" s="24"/>
      <c r="MO35" s="24"/>
      <c r="MP35" s="24"/>
      <c r="MQ35" s="24"/>
      <c r="MR35" s="24"/>
      <c r="MS35" s="24"/>
      <c r="MT35" s="24"/>
      <c r="MU35" s="24"/>
      <c r="MV35" s="24"/>
      <c r="MW35" s="24"/>
      <c r="MX35" s="24"/>
      <c r="MY35" s="24"/>
      <c r="MZ35" s="24"/>
      <c r="NA35" s="24"/>
      <c r="NB35" s="24"/>
      <c r="NC35" s="24"/>
      <c r="ND35" s="24"/>
      <c r="NE35" s="24"/>
      <c r="NF35" s="24"/>
      <c r="NG35" s="24"/>
      <c r="NH35" s="24"/>
      <c r="NI35" s="24"/>
      <c r="NJ35" s="24"/>
      <c r="NK35" s="24"/>
      <c r="NL35" s="24"/>
      <c r="NM35" s="24"/>
      <c r="NN35" s="24"/>
      <c r="NO35" s="24"/>
      <c r="NP35" s="24"/>
      <c r="NQ35" s="24"/>
      <c r="NR35" s="24"/>
      <c r="NS35" s="24"/>
      <c r="NT35" s="24"/>
      <c r="NU35" s="24"/>
      <c r="NV35" s="24"/>
      <c r="NW35" s="24"/>
      <c r="NX35" s="24"/>
      <c r="NY35" s="24"/>
      <c r="NZ35" s="24"/>
      <c r="OA35" s="24"/>
      <c r="OB35" s="24"/>
      <c r="OC35" s="24"/>
      <c r="OD35" s="24"/>
      <c r="OE35" s="24"/>
      <c r="OF35" s="24"/>
      <c r="OG35" s="24"/>
      <c r="OH35" s="24"/>
      <c r="OI35" s="24"/>
      <c r="OJ35" s="24"/>
      <c r="OK35" s="24"/>
      <c r="OL35" s="24"/>
      <c r="OM35" s="24"/>
      <c r="ON35" s="24"/>
      <c r="OO35" s="24"/>
      <c r="OP35" s="24"/>
      <c r="OQ35" s="24"/>
      <c r="OR35" s="24"/>
      <c r="OS35" s="24"/>
      <c r="OT35" s="24"/>
      <c r="OU35" s="24"/>
      <c r="OV35" s="24"/>
      <c r="OW35" s="24"/>
      <c r="OX35" s="24"/>
      <c r="OY35" s="24"/>
      <c r="OZ35" s="24"/>
      <c r="PA35" s="24"/>
      <c r="PB35" s="24"/>
      <c r="PC35" s="24"/>
      <c r="PD35" s="24"/>
      <c r="PE35" s="24"/>
      <c r="PF35" s="24"/>
      <c r="PG35" s="24"/>
      <c r="PH35" s="24"/>
      <c r="PI35" s="24"/>
      <c r="PJ35" s="24"/>
      <c r="PK35" s="24"/>
      <c r="PL35" s="24"/>
      <c r="PM35" s="24"/>
      <c r="PN35" s="24"/>
      <c r="PO35" s="24"/>
      <c r="PP35" s="24"/>
      <c r="PQ35" s="24"/>
      <c r="PR35" s="24"/>
      <c r="PS35" s="24"/>
      <c r="PT35" s="24"/>
      <c r="PU35" s="24"/>
      <c r="PV35" s="24"/>
      <c r="PW35" s="24"/>
      <c r="PX35" s="24"/>
      <c r="PY35" s="24"/>
      <c r="PZ35" s="24"/>
      <c r="QA35" s="24"/>
      <c r="QB35" s="24"/>
      <c r="QC35" s="24"/>
      <c r="QD35" s="24"/>
      <c r="QE35" s="24"/>
      <c r="QF35" s="24"/>
      <c r="QG35" s="24"/>
      <c r="QH35" s="24"/>
      <c r="QI35" s="24"/>
      <c r="QJ35" s="24"/>
      <c r="QK35" s="24"/>
      <c r="QL35" s="24"/>
      <c r="QM35" s="24"/>
      <c r="QN35" s="24"/>
      <c r="QO35" s="24"/>
      <c r="QP35" s="24"/>
      <c r="QQ35" s="24"/>
      <c r="QR35" s="24"/>
      <c r="QS35" s="24"/>
      <c r="QT35" s="24"/>
      <c r="QU35" s="24"/>
      <c r="QV35" s="24"/>
      <c r="QW35" s="24"/>
      <c r="QX35" s="24"/>
      <c r="QY35" s="24"/>
      <c r="QZ35" s="24"/>
      <c r="RA35" s="24"/>
      <c r="RB35" s="24"/>
      <c r="RC35" s="24"/>
      <c r="RD35" s="24"/>
      <c r="RE35" s="24"/>
      <c r="RF35" s="24"/>
      <c r="RG35" s="24"/>
      <c r="RH35" s="24"/>
      <c r="RI35" s="24"/>
      <c r="RJ35" s="24"/>
      <c r="RK35" s="24"/>
      <c r="RL35" s="24"/>
      <c r="RM35" s="24"/>
      <c r="RN35" s="24"/>
      <c r="RO35" s="24"/>
      <c r="RP35" s="24"/>
      <c r="RQ35" s="24"/>
      <c r="RR35" s="24"/>
      <c r="RS35" s="24"/>
      <c r="RT35" s="24"/>
      <c r="RU35" s="24"/>
      <c r="RV35" s="24"/>
      <c r="RW35" s="24"/>
      <c r="RX35" s="24"/>
      <c r="RY35" s="24"/>
      <c r="RZ35" s="24"/>
      <c r="SA35" s="24"/>
      <c r="SB35" s="24"/>
      <c r="SC35" s="24"/>
      <c r="SD35" s="24"/>
      <c r="SE35" s="24"/>
      <c r="SF35" s="24"/>
      <c r="SG35" s="24"/>
      <c r="SH35" s="24"/>
      <c r="SI35" s="24"/>
      <c r="SJ35" s="24"/>
      <c r="SK35" s="24"/>
      <c r="SL35" s="24"/>
      <c r="SM35" s="24"/>
      <c r="SN35" s="24"/>
      <c r="SO35" s="24"/>
      <c r="SP35" s="24"/>
      <c r="SQ35" s="24"/>
      <c r="SR35" s="24"/>
      <c r="SS35" s="24"/>
      <c r="ST35" s="24"/>
      <c r="SU35" s="24"/>
      <c r="SV35" s="24"/>
      <c r="SW35" s="24"/>
      <c r="SX35" s="24"/>
      <c r="SY35" s="24"/>
      <c r="SZ35" s="24"/>
      <c r="TA35" s="24"/>
      <c r="TB35" s="24"/>
      <c r="TC35" s="24"/>
      <c r="TD35" s="24"/>
      <c r="TE35" s="24"/>
      <c r="TF35" s="24"/>
      <c r="TG35" s="24"/>
      <c r="TH35" s="24"/>
      <c r="TI35" s="24"/>
      <c r="TJ35" s="24"/>
      <c r="TK35" s="24"/>
      <c r="TL35" s="24"/>
      <c r="TM35" s="24"/>
      <c r="TN35" s="24"/>
      <c r="TO35" s="24"/>
      <c r="TP35" s="24"/>
      <c r="TQ35" s="24"/>
      <c r="TR35" s="24"/>
      <c r="TS35" s="24"/>
      <c r="TT35" s="24"/>
      <c r="TU35" s="24"/>
      <c r="TV35" s="24"/>
      <c r="TW35" s="24"/>
      <c r="TX35" s="24"/>
      <c r="TY35" s="24"/>
      <c r="TZ35" s="24"/>
      <c r="UA35" s="24"/>
      <c r="UB35" s="24"/>
      <c r="UC35" s="24"/>
      <c r="UD35" s="24"/>
      <c r="UE35" s="24"/>
      <c r="UF35" s="24"/>
      <c r="UG35" s="24"/>
      <c r="UH35" s="24"/>
      <c r="UI35" s="24"/>
      <c r="UJ35" s="24"/>
      <c r="UK35" s="24"/>
      <c r="UL35" s="24"/>
      <c r="UM35" s="24"/>
      <c r="UN35" s="24"/>
      <c r="UO35" s="24"/>
      <c r="UP35" s="24"/>
      <c r="UQ35" s="24"/>
      <c r="UR35" s="24"/>
      <c r="US35" s="24"/>
      <c r="UT35" s="24"/>
      <c r="UU35" s="24"/>
      <c r="UV35" s="24"/>
      <c r="UW35" s="24"/>
      <c r="UX35" s="24"/>
      <c r="UY35" s="24"/>
      <c r="UZ35" s="24"/>
      <c r="VA35" s="24"/>
      <c r="VB35" s="24"/>
      <c r="VC35" s="24"/>
      <c r="VD35" s="24"/>
      <c r="VE35" s="24"/>
      <c r="VF35" s="24"/>
      <c r="VG35" s="24"/>
      <c r="VH35" s="24"/>
      <c r="VI35" s="24"/>
      <c r="VJ35" s="24"/>
      <c r="VK35" s="24"/>
      <c r="VL35" s="24"/>
      <c r="VM35" s="24"/>
      <c r="VN35" s="24"/>
      <c r="VO35" s="24"/>
      <c r="VP35" s="24"/>
      <c r="VQ35" s="24"/>
      <c r="VR35" s="24"/>
      <c r="VS35" s="24"/>
      <c r="VT35" s="24"/>
      <c r="VU35" s="24"/>
      <c r="VV35" s="24"/>
      <c r="VW35" s="24"/>
      <c r="VX35" s="24"/>
      <c r="VY35" s="24"/>
      <c r="VZ35" s="24"/>
      <c r="WA35" s="24"/>
      <c r="WB35" s="24"/>
      <c r="WC35" s="24"/>
      <c r="WD35" s="24"/>
      <c r="WE35" s="24"/>
      <c r="WF35" s="24"/>
      <c r="WG35" s="24"/>
      <c r="WH35" s="24"/>
      <c r="WI35" s="24"/>
      <c r="WJ35" s="24"/>
      <c r="WK35" s="24"/>
      <c r="WL35" s="24"/>
      <c r="WM35" s="24"/>
      <c r="WN35" s="24"/>
      <c r="WO35" s="24"/>
      <c r="WP35" s="24"/>
      <c r="WQ35" s="24"/>
      <c r="WR35" s="24"/>
      <c r="WS35" s="24"/>
      <c r="WT35" s="24"/>
      <c r="WU35" s="24"/>
      <c r="WV35" s="24"/>
      <c r="WW35" s="24"/>
      <c r="WX35" s="24"/>
      <c r="WY35" s="24"/>
      <c r="WZ35" s="24"/>
      <c r="XA35" s="24"/>
      <c r="XB35" s="24"/>
      <c r="XC35" s="24"/>
      <c r="XD35" s="24"/>
      <c r="XE35" s="24"/>
      <c r="XF35" s="24"/>
      <c r="XG35" s="24"/>
      <c r="XH35" s="24"/>
      <c r="XI35" s="24"/>
      <c r="XJ35" s="24"/>
      <c r="XK35" s="24"/>
      <c r="XL35" s="24"/>
      <c r="XM35" s="24"/>
      <c r="XN35" s="24"/>
      <c r="XO35" s="24"/>
      <c r="XP35" s="24"/>
      <c r="XQ35" s="24"/>
      <c r="XR35" s="24"/>
      <c r="XS35" s="24"/>
      <c r="XT35" s="24"/>
      <c r="XU35" s="24"/>
      <c r="XV35" s="24"/>
      <c r="XW35" s="24"/>
      <c r="XX35" s="24"/>
      <c r="XY35" s="24"/>
      <c r="XZ35" s="24"/>
      <c r="YA35" s="24"/>
      <c r="YB35" s="24"/>
      <c r="YC35" s="24"/>
      <c r="YD35" s="24"/>
      <c r="YE35" s="24"/>
      <c r="YF35" s="24"/>
      <c r="YG35" s="24"/>
      <c r="YH35" s="24"/>
      <c r="YI35" s="24"/>
      <c r="YJ35" s="24"/>
      <c r="YK35" s="24"/>
      <c r="YL35" s="24"/>
      <c r="YM35" s="24"/>
      <c r="YN35" s="24"/>
      <c r="YO35" s="24"/>
      <c r="YP35" s="24"/>
      <c r="YQ35" s="24"/>
      <c r="YR35" s="24"/>
      <c r="YS35" s="24"/>
      <c r="YT35" s="24"/>
      <c r="YU35" s="24"/>
      <c r="YV35" s="24"/>
      <c r="YW35" s="24"/>
      <c r="YX35" s="24"/>
      <c r="YY35" s="24"/>
      <c r="YZ35" s="24"/>
      <c r="ZA35" s="24"/>
      <c r="ZB35" s="24"/>
      <c r="ZC35" s="24"/>
      <c r="ZD35" s="24"/>
      <c r="ZE35" s="24"/>
      <c r="ZF35" s="24"/>
      <c r="ZG35" s="24"/>
      <c r="ZH35" s="24"/>
      <c r="ZI35" s="24"/>
      <c r="ZJ35" s="24"/>
      <c r="ZK35" s="24"/>
      <c r="ZL35" s="24"/>
      <c r="ZM35" s="24"/>
      <c r="ZN35" s="24"/>
      <c r="ZO35" s="24"/>
      <c r="ZP35" s="24"/>
      <c r="ZQ35" s="24"/>
      <c r="ZR35" s="24"/>
      <c r="ZS35" s="24"/>
      <c r="ZT35" s="24"/>
      <c r="ZU35" s="24"/>
      <c r="ZV35" s="24"/>
      <c r="ZW35" s="24"/>
      <c r="ZX35" s="24"/>
      <c r="ZY35" s="24"/>
      <c r="ZZ35" s="24"/>
      <c r="AAA35" s="24"/>
      <c r="AAB35" s="24"/>
      <c r="AAC35" s="24"/>
      <c r="AAD35" s="24"/>
      <c r="AAE35" s="24"/>
      <c r="AAF35" s="24"/>
      <c r="AAG35" s="24"/>
      <c r="AAH35" s="24"/>
      <c r="AAI35" s="24"/>
      <c r="AAJ35" s="24"/>
      <c r="AAK35" s="24"/>
      <c r="AAL35" s="24"/>
      <c r="AAM35" s="24"/>
      <c r="AAN35" s="24"/>
      <c r="AAO35" s="24"/>
      <c r="AAP35" s="24"/>
      <c r="AAQ35" s="24"/>
      <c r="AAR35" s="24"/>
      <c r="AAS35" s="24"/>
      <c r="AAT35" s="24"/>
      <c r="AAU35" s="24"/>
      <c r="AAV35" s="24"/>
      <c r="AAW35" s="24"/>
      <c r="AAX35" s="24"/>
      <c r="AAY35" s="24"/>
      <c r="AAZ35" s="24"/>
      <c r="ABA35" s="24"/>
      <c r="ABB35" s="24"/>
      <c r="ABC35" s="24"/>
      <c r="ABD35" s="24"/>
      <c r="ABE35" s="24"/>
      <c r="ABF35" s="24"/>
      <c r="ABG35" s="24"/>
      <c r="ABH35" s="24"/>
      <c r="ABI35" s="24"/>
      <c r="ABJ35" s="24"/>
      <c r="ABK35" s="24"/>
      <c r="ABL35" s="24"/>
      <c r="ABM35" s="24"/>
      <c r="ABN35" s="24"/>
      <c r="ABO35" s="24"/>
      <c r="ABP35" s="24"/>
      <c r="ABQ35" s="24"/>
      <c r="ABR35" s="24"/>
      <c r="ABS35" s="24"/>
      <c r="ABT35" s="24"/>
      <c r="ABU35" s="24"/>
      <c r="ABV35" s="24"/>
      <c r="ABW35" s="24"/>
      <c r="ABX35" s="24"/>
      <c r="ABY35" s="24"/>
      <c r="ABZ35" s="24"/>
      <c r="ACA35" s="24"/>
      <c r="ACB35" s="24"/>
      <c r="ACC35" s="24"/>
      <c r="ACD35" s="24"/>
      <c r="ACE35" s="24"/>
      <c r="ACF35" s="24"/>
      <c r="ACG35" s="24"/>
      <c r="ACH35" s="24"/>
      <c r="ACI35" s="24"/>
      <c r="ACJ35" s="24"/>
      <c r="ACK35" s="24"/>
      <c r="ACL35" s="24"/>
      <c r="ACM35" s="24"/>
      <c r="ACN35" s="24"/>
      <c r="ACO35" s="24"/>
      <c r="ACP35" s="24"/>
      <c r="ACQ35" s="24"/>
      <c r="ACR35" s="24"/>
      <c r="ACS35" s="24"/>
      <c r="ACT35" s="24"/>
      <c r="ACU35" s="24"/>
      <c r="ACV35" s="24"/>
      <c r="ACW35" s="24"/>
      <c r="ACX35" s="24"/>
      <c r="ACY35" s="24"/>
      <c r="ACZ35" s="24"/>
      <c r="ADA35" s="24"/>
      <c r="ADB35" s="24"/>
      <c r="ADC35" s="24"/>
      <c r="ADD35" s="24"/>
      <c r="ADE35" s="24"/>
      <c r="ADF35" s="24"/>
      <c r="ADG35" s="24"/>
      <c r="ADH35" s="24"/>
      <c r="ADI35" s="24"/>
      <c r="ADJ35" s="24"/>
      <c r="ADK35" s="24"/>
      <c r="ADL35" s="24"/>
      <c r="ADM35" s="24"/>
      <c r="ADN35" s="24"/>
      <c r="ADO35" s="24"/>
      <c r="ADP35" s="24"/>
      <c r="ADQ35" s="24"/>
      <c r="ADR35" s="24"/>
      <c r="ADS35" s="24"/>
      <c r="ADT35" s="24"/>
      <c r="ADU35" s="24"/>
      <c r="ADV35" s="24"/>
      <c r="ADW35" s="24"/>
      <c r="ADX35" s="24"/>
      <c r="ADY35" s="24"/>
      <c r="ADZ35" s="24"/>
      <c r="AEA35" s="24"/>
      <c r="AEB35" s="24"/>
      <c r="AEC35" s="24"/>
      <c r="AED35" s="24"/>
      <c r="AEE35" s="24"/>
      <c r="AEF35" s="24"/>
      <c r="AEG35" s="24"/>
      <c r="AEH35" s="24"/>
      <c r="AEI35" s="24"/>
      <c r="AEJ35" s="24"/>
      <c r="AEK35" s="24"/>
      <c r="AEL35" s="24"/>
      <c r="AEM35" s="24"/>
      <c r="AEN35" s="24"/>
      <c r="AEO35" s="24"/>
      <c r="AEP35" s="24"/>
      <c r="AEQ35" s="24"/>
      <c r="AER35" s="24"/>
      <c r="AES35" s="24"/>
      <c r="AET35" s="24"/>
      <c r="AEU35" s="24"/>
      <c r="AEV35" s="24"/>
      <c r="AEW35" s="24"/>
      <c r="AEX35" s="24"/>
      <c r="AEY35" s="24"/>
      <c r="AEZ35" s="24"/>
      <c r="AFA35" s="24"/>
      <c r="AFB35" s="24"/>
      <c r="AFC35" s="24"/>
      <c r="AFD35" s="24"/>
      <c r="AFE35" s="24"/>
      <c r="AFF35" s="24"/>
      <c r="AFG35" s="24"/>
      <c r="AFH35" s="24"/>
      <c r="AFI35" s="24"/>
      <c r="AFJ35" s="24"/>
      <c r="AFK35" s="24"/>
      <c r="AFL35" s="24"/>
      <c r="AFM35" s="24"/>
      <c r="AFN35" s="24"/>
      <c r="AFO35" s="24"/>
      <c r="AFP35" s="24"/>
      <c r="AFQ35" s="24"/>
      <c r="AFR35" s="24"/>
      <c r="AFS35" s="24"/>
      <c r="AFT35" s="24"/>
      <c r="AFU35" s="24"/>
      <c r="AFV35" s="24"/>
      <c r="AFW35" s="24"/>
      <c r="AFX35" s="24"/>
      <c r="AFY35" s="24"/>
      <c r="AFZ35" s="24"/>
      <c r="AGA35" s="24"/>
      <c r="AGB35" s="24"/>
      <c r="AGC35" s="24"/>
      <c r="AGD35" s="24"/>
      <c r="AGE35" s="24"/>
      <c r="AGF35" s="24"/>
      <c r="AGG35" s="24"/>
      <c r="AGH35" s="24"/>
      <c r="AGI35" s="24"/>
      <c r="AGJ35" s="24"/>
      <c r="AGK35" s="24"/>
      <c r="AGL35" s="24"/>
      <c r="AGM35" s="24"/>
      <c r="AGN35" s="24"/>
      <c r="AGO35" s="24"/>
      <c r="AGP35" s="24"/>
      <c r="AGQ35" s="24"/>
      <c r="AGR35" s="24"/>
      <c r="AGS35" s="24"/>
      <c r="AGT35" s="24"/>
      <c r="AGU35" s="24"/>
      <c r="AGV35" s="24"/>
      <c r="AGW35" s="24"/>
      <c r="AGX35" s="24"/>
      <c r="AGY35" s="24"/>
      <c r="AGZ35" s="24"/>
      <c r="AHA35" s="24"/>
      <c r="AHB35" s="24"/>
      <c r="AHC35" s="24"/>
      <c r="AHD35" s="24"/>
      <c r="AHE35" s="24"/>
      <c r="AHF35" s="24"/>
      <c r="AHG35" s="24"/>
      <c r="AHH35" s="24"/>
      <c r="AHI35" s="24"/>
      <c r="AHJ35" s="24"/>
      <c r="AHK35" s="24"/>
      <c r="AHL35" s="24"/>
      <c r="AHM35" s="24"/>
      <c r="AHN35" s="24"/>
      <c r="AHO35" s="24"/>
      <c r="AHP35" s="24"/>
      <c r="AHQ35" s="24"/>
      <c r="AHR35" s="24"/>
      <c r="AHS35" s="24"/>
      <c r="AHT35" s="24"/>
      <c r="AHU35" s="24"/>
      <c r="AHV35" s="24"/>
      <c r="AHW35" s="24"/>
      <c r="AHX35" s="24"/>
      <c r="AHY35" s="24"/>
      <c r="AHZ35" s="24"/>
      <c r="AIA35" s="24"/>
      <c r="AIB35" s="24"/>
      <c r="AIC35" s="24"/>
      <c r="AID35" s="24"/>
      <c r="AIE35" s="24"/>
      <c r="AIF35" s="24"/>
      <c r="AIG35" s="24"/>
      <c r="AIH35" s="24"/>
      <c r="AII35" s="24"/>
      <c r="AIJ35" s="24"/>
      <c r="AIK35" s="24"/>
      <c r="AIL35" s="24"/>
      <c r="AIM35" s="24"/>
      <c r="AIN35" s="24"/>
      <c r="AIO35" s="24"/>
      <c r="AIP35" s="24"/>
      <c r="AIQ35" s="24"/>
      <c r="AIR35" s="24"/>
      <c r="AIS35" s="24"/>
      <c r="AIT35" s="24"/>
      <c r="AIU35" s="24"/>
      <c r="AIV35" s="24"/>
      <c r="AIW35" s="24"/>
      <c r="AIX35" s="24"/>
      <c r="AIY35" s="24"/>
      <c r="AIZ35" s="24"/>
      <c r="AJA35" s="24"/>
      <c r="AJB35" s="24"/>
      <c r="AJC35" s="24"/>
      <c r="AJD35" s="24"/>
      <c r="AJE35" s="24"/>
      <c r="AJF35" s="24"/>
      <c r="AJG35" s="24"/>
      <c r="AJH35" s="24"/>
      <c r="AJI35" s="24"/>
      <c r="AJJ35" s="24"/>
      <c r="AJK35" s="24"/>
      <c r="AJL35" s="24"/>
      <c r="AJM35" s="24"/>
      <c r="AJN35" s="24"/>
      <c r="AJO35" s="24"/>
      <c r="AJP35" s="24"/>
      <c r="AJQ35" s="24"/>
      <c r="AJR35" s="24"/>
      <c r="AJS35" s="24"/>
      <c r="AJT35" s="24"/>
      <c r="AJU35" s="24"/>
      <c r="AJV35" s="24"/>
      <c r="AJW35" s="24"/>
      <c r="AJX35" s="24"/>
      <c r="AJY35" s="24"/>
      <c r="AJZ35" s="24"/>
      <c r="AKA35" s="24"/>
      <c r="AKB35" s="24"/>
      <c r="AKC35" s="24"/>
      <c r="AKD35" s="24"/>
      <c r="AKE35" s="24"/>
      <c r="AKF35" s="24"/>
      <c r="AKG35" s="24"/>
      <c r="AKH35" s="24"/>
      <c r="AKI35" s="24"/>
      <c r="AKJ35" s="24"/>
      <c r="AKK35" s="24"/>
      <c r="AKL35" s="24"/>
      <c r="AKM35" s="24"/>
      <c r="AKN35" s="24"/>
      <c r="AKO35" s="24"/>
      <c r="AKP35" s="24"/>
      <c r="AKQ35" s="24"/>
      <c r="AKR35" s="24"/>
      <c r="AKS35" s="24"/>
      <c r="AKT35" s="24"/>
      <c r="AKU35" s="24"/>
      <c r="AKV35" s="24"/>
      <c r="AKW35" s="24"/>
      <c r="AKX35" s="24"/>
      <c r="AKY35" s="24"/>
      <c r="AKZ35" s="24"/>
      <c r="ALA35" s="24"/>
      <c r="ALB35" s="24"/>
      <c r="ALC35" s="24"/>
      <c r="ALD35" s="24"/>
      <c r="ALE35" s="24"/>
      <c r="ALF35" s="24"/>
      <c r="ALG35" s="24"/>
      <c r="ALH35" s="24"/>
      <c r="ALI35" s="24"/>
      <c r="ALJ35" s="24"/>
      <c r="ALK35" s="24"/>
      <c r="ALL35" s="24"/>
      <c r="ALM35" s="24"/>
      <c r="ALN35" s="24"/>
      <c r="ALO35" s="24"/>
      <c r="ALP35" s="24"/>
      <c r="ALQ35" s="24"/>
      <c r="ALR35" s="24"/>
      <c r="ALS35" s="24"/>
      <c r="ALT35" s="24"/>
      <c r="ALU35" s="24"/>
      <c r="ALV35" s="24"/>
      <c r="ALW35" s="24"/>
      <c r="ALX35" s="24"/>
      <c r="ALY35" s="24"/>
      <c r="ALZ35" s="24"/>
      <c r="AMA35" s="24"/>
      <c r="AMB35" s="24"/>
      <c r="AMC35" s="24"/>
      <c r="AMD35" s="24"/>
      <c r="AME35" s="24"/>
      <c r="AMF35" s="24"/>
      <c r="AMG35" s="24"/>
      <c r="AMH35" s="24"/>
      <c r="AMI35" s="24"/>
      <c r="AMJ35" s="24"/>
      <c r="AMK35" s="24"/>
      <c r="AML35" s="24"/>
    </row>
    <row r="36" spans="1:1026" s="25" customFormat="1" ht="12" customHeight="1">
      <c r="A36" s="24"/>
      <c r="B36" s="26" t="s">
        <v>14</v>
      </c>
      <c r="C36" s="432" t="s">
        <v>39</v>
      </c>
      <c r="D36" s="433"/>
      <c r="E36" s="433"/>
      <c r="F36" s="394"/>
      <c r="G36" s="284"/>
      <c r="H36" s="27">
        <v>0</v>
      </c>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4"/>
      <c r="JS36" s="24"/>
      <c r="JT36" s="24"/>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24"/>
      <c r="NI36" s="24"/>
      <c r="NJ36" s="24"/>
      <c r="NK36" s="24"/>
      <c r="NL36" s="24"/>
      <c r="NM36" s="24"/>
      <c r="NN36" s="24"/>
      <c r="NO36" s="24"/>
      <c r="NP36" s="24"/>
      <c r="NQ36" s="24"/>
      <c r="NR36" s="24"/>
      <c r="NS36" s="24"/>
      <c r="NT36" s="24"/>
      <c r="NU36" s="24"/>
      <c r="NV36" s="24"/>
      <c r="NW36" s="24"/>
      <c r="NX36" s="24"/>
      <c r="NY36" s="24"/>
      <c r="NZ36" s="24"/>
      <c r="OA36" s="24"/>
      <c r="OB36" s="24"/>
      <c r="OC36" s="24"/>
      <c r="OD36" s="24"/>
      <c r="OE36" s="24"/>
      <c r="OF36" s="24"/>
      <c r="OG36" s="24"/>
      <c r="OH36" s="24"/>
      <c r="OI36" s="24"/>
      <c r="OJ36" s="24"/>
      <c r="OK36" s="24"/>
      <c r="OL36" s="24"/>
      <c r="OM36" s="24"/>
      <c r="ON36" s="24"/>
      <c r="OO36" s="24"/>
      <c r="OP36" s="24"/>
      <c r="OQ36" s="24"/>
      <c r="OR36" s="24"/>
      <c r="OS36" s="24"/>
      <c r="OT36" s="24"/>
      <c r="OU36" s="24"/>
      <c r="OV36" s="24"/>
      <c r="OW36" s="24"/>
      <c r="OX36" s="24"/>
      <c r="OY36" s="24"/>
      <c r="OZ36" s="24"/>
      <c r="PA36" s="24"/>
      <c r="PB36" s="24"/>
      <c r="PC36" s="24"/>
      <c r="PD36" s="24"/>
      <c r="PE36" s="24"/>
      <c r="PF36" s="24"/>
      <c r="PG36" s="24"/>
      <c r="PH36" s="24"/>
      <c r="PI36" s="24"/>
      <c r="PJ36" s="24"/>
      <c r="PK36" s="24"/>
      <c r="PL36" s="24"/>
      <c r="PM36" s="24"/>
      <c r="PN36" s="24"/>
      <c r="PO36" s="24"/>
      <c r="PP36" s="24"/>
      <c r="PQ36" s="24"/>
      <c r="PR36" s="24"/>
      <c r="PS36" s="24"/>
      <c r="PT36" s="24"/>
      <c r="PU36" s="24"/>
      <c r="PV36" s="24"/>
      <c r="PW36" s="24"/>
      <c r="PX36" s="24"/>
      <c r="PY36" s="24"/>
      <c r="PZ36" s="24"/>
      <c r="QA36" s="24"/>
      <c r="QB36" s="24"/>
      <c r="QC36" s="24"/>
      <c r="QD36" s="24"/>
      <c r="QE36" s="24"/>
      <c r="QF36" s="24"/>
      <c r="QG36" s="24"/>
      <c r="QH36" s="24"/>
      <c r="QI36" s="24"/>
      <c r="QJ36" s="24"/>
      <c r="QK36" s="24"/>
      <c r="QL36" s="24"/>
      <c r="QM36" s="24"/>
      <c r="QN36" s="24"/>
      <c r="QO36" s="24"/>
      <c r="QP36" s="24"/>
      <c r="QQ36" s="24"/>
      <c r="QR36" s="24"/>
      <c r="QS36" s="24"/>
      <c r="QT36" s="24"/>
      <c r="QU36" s="24"/>
      <c r="QV36" s="24"/>
      <c r="QW36" s="24"/>
      <c r="QX36" s="24"/>
      <c r="QY36" s="24"/>
      <c r="QZ36" s="24"/>
      <c r="RA36" s="24"/>
      <c r="RB36" s="24"/>
      <c r="RC36" s="24"/>
      <c r="RD36" s="24"/>
      <c r="RE36" s="24"/>
      <c r="RF36" s="24"/>
      <c r="RG36" s="24"/>
      <c r="RH36" s="24"/>
      <c r="RI36" s="24"/>
      <c r="RJ36" s="24"/>
      <c r="RK36" s="24"/>
      <c r="RL36" s="24"/>
      <c r="RM36" s="24"/>
      <c r="RN36" s="24"/>
      <c r="RO36" s="24"/>
      <c r="RP36" s="24"/>
      <c r="RQ36" s="24"/>
      <c r="RR36" s="24"/>
      <c r="RS36" s="24"/>
      <c r="RT36" s="24"/>
      <c r="RU36" s="24"/>
      <c r="RV36" s="24"/>
      <c r="RW36" s="24"/>
      <c r="RX36" s="24"/>
      <c r="RY36" s="24"/>
      <c r="RZ36" s="24"/>
      <c r="SA36" s="24"/>
      <c r="SB36" s="24"/>
      <c r="SC36" s="24"/>
      <c r="SD36" s="24"/>
      <c r="SE36" s="24"/>
      <c r="SF36" s="24"/>
      <c r="SG36" s="24"/>
      <c r="SH36" s="24"/>
      <c r="SI36" s="24"/>
      <c r="SJ36" s="24"/>
      <c r="SK36" s="24"/>
      <c r="SL36" s="24"/>
      <c r="SM36" s="24"/>
      <c r="SN36" s="24"/>
      <c r="SO36" s="24"/>
      <c r="SP36" s="24"/>
      <c r="SQ36" s="24"/>
      <c r="SR36" s="24"/>
      <c r="SS36" s="24"/>
      <c r="ST36" s="24"/>
      <c r="SU36" s="24"/>
      <c r="SV36" s="24"/>
      <c r="SW36" s="24"/>
      <c r="SX36" s="24"/>
      <c r="SY36" s="24"/>
      <c r="SZ36" s="24"/>
      <c r="TA36" s="24"/>
      <c r="TB36" s="24"/>
      <c r="TC36" s="24"/>
      <c r="TD36" s="24"/>
      <c r="TE36" s="24"/>
      <c r="TF36" s="24"/>
      <c r="TG36" s="24"/>
      <c r="TH36" s="24"/>
      <c r="TI36" s="24"/>
      <c r="TJ36" s="24"/>
      <c r="TK36" s="24"/>
      <c r="TL36" s="24"/>
      <c r="TM36" s="24"/>
      <c r="TN36" s="24"/>
      <c r="TO36" s="24"/>
      <c r="TP36" s="24"/>
      <c r="TQ36" s="24"/>
      <c r="TR36" s="24"/>
      <c r="TS36" s="24"/>
      <c r="TT36" s="24"/>
      <c r="TU36" s="24"/>
      <c r="TV36" s="24"/>
      <c r="TW36" s="24"/>
      <c r="TX36" s="24"/>
      <c r="TY36" s="24"/>
      <c r="TZ36" s="24"/>
      <c r="UA36" s="24"/>
      <c r="UB36" s="24"/>
      <c r="UC36" s="24"/>
      <c r="UD36" s="24"/>
      <c r="UE36" s="24"/>
      <c r="UF36" s="24"/>
      <c r="UG36" s="24"/>
      <c r="UH36" s="24"/>
      <c r="UI36" s="24"/>
      <c r="UJ36" s="24"/>
      <c r="UK36" s="24"/>
      <c r="UL36" s="24"/>
      <c r="UM36" s="24"/>
      <c r="UN36" s="24"/>
      <c r="UO36" s="24"/>
      <c r="UP36" s="24"/>
      <c r="UQ36" s="24"/>
      <c r="UR36" s="24"/>
      <c r="US36" s="24"/>
      <c r="UT36" s="24"/>
      <c r="UU36" s="24"/>
      <c r="UV36" s="24"/>
      <c r="UW36" s="24"/>
      <c r="UX36" s="24"/>
      <c r="UY36" s="24"/>
      <c r="UZ36" s="24"/>
      <c r="VA36" s="24"/>
      <c r="VB36" s="24"/>
      <c r="VC36" s="24"/>
      <c r="VD36" s="24"/>
      <c r="VE36" s="24"/>
      <c r="VF36" s="24"/>
      <c r="VG36" s="24"/>
      <c r="VH36" s="24"/>
      <c r="VI36" s="24"/>
      <c r="VJ36" s="24"/>
      <c r="VK36" s="24"/>
      <c r="VL36" s="24"/>
      <c r="VM36" s="24"/>
      <c r="VN36" s="24"/>
      <c r="VO36" s="24"/>
      <c r="VP36" s="24"/>
      <c r="VQ36" s="24"/>
      <c r="VR36" s="24"/>
      <c r="VS36" s="24"/>
      <c r="VT36" s="24"/>
      <c r="VU36" s="24"/>
      <c r="VV36" s="24"/>
      <c r="VW36" s="24"/>
      <c r="VX36" s="24"/>
      <c r="VY36" s="24"/>
      <c r="VZ36" s="24"/>
      <c r="WA36" s="24"/>
      <c r="WB36" s="24"/>
      <c r="WC36" s="24"/>
      <c r="WD36" s="24"/>
      <c r="WE36" s="24"/>
      <c r="WF36" s="24"/>
      <c r="WG36" s="24"/>
      <c r="WH36" s="24"/>
      <c r="WI36" s="24"/>
      <c r="WJ36" s="24"/>
      <c r="WK36" s="24"/>
      <c r="WL36" s="24"/>
      <c r="WM36" s="24"/>
      <c r="WN36" s="24"/>
      <c r="WO36" s="24"/>
      <c r="WP36" s="24"/>
      <c r="WQ36" s="24"/>
      <c r="WR36" s="24"/>
      <c r="WS36" s="24"/>
      <c r="WT36" s="24"/>
      <c r="WU36" s="24"/>
      <c r="WV36" s="24"/>
      <c r="WW36" s="24"/>
      <c r="WX36" s="24"/>
      <c r="WY36" s="24"/>
      <c r="WZ36" s="24"/>
      <c r="XA36" s="24"/>
      <c r="XB36" s="24"/>
      <c r="XC36" s="24"/>
      <c r="XD36" s="24"/>
      <c r="XE36" s="24"/>
      <c r="XF36" s="24"/>
      <c r="XG36" s="24"/>
      <c r="XH36" s="24"/>
      <c r="XI36" s="24"/>
      <c r="XJ36" s="24"/>
      <c r="XK36" s="24"/>
      <c r="XL36" s="24"/>
      <c r="XM36" s="24"/>
      <c r="XN36" s="24"/>
      <c r="XO36" s="24"/>
      <c r="XP36" s="24"/>
      <c r="XQ36" s="24"/>
      <c r="XR36" s="24"/>
      <c r="XS36" s="24"/>
      <c r="XT36" s="24"/>
      <c r="XU36" s="24"/>
      <c r="XV36" s="24"/>
      <c r="XW36" s="24"/>
      <c r="XX36" s="24"/>
      <c r="XY36" s="24"/>
      <c r="XZ36" s="24"/>
      <c r="YA36" s="24"/>
      <c r="YB36" s="24"/>
      <c r="YC36" s="24"/>
      <c r="YD36" s="24"/>
      <c r="YE36" s="24"/>
      <c r="YF36" s="24"/>
      <c r="YG36" s="24"/>
      <c r="YH36" s="24"/>
      <c r="YI36" s="24"/>
      <c r="YJ36" s="24"/>
      <c r="YK36" s="24"/>
      <c r="YL36" s="24"/>
      <c r="YM36" s="24"/>
      <c r="YN36" s="24"/>
      <c r="YO36" s="24"/>
      <c r="YP36" s="24"/>
      <c r="YQ36" s="24"/>
      <c r="YR36" s="24"/>
      <c r="YS36" s="24"/>
      <c r="YT36" s="24"/>
      <c r="YU36" s="24"/>
      <c r="YV36" s="24"/>
      <c r="YW36" s="24"/>
      <c r="YX36" s="24"/>
      <c r="YY36" s="24"/>
      <c r="YZ36" s="24"/>
      <c r="ZA36" s="24"/>
      <c r="ZB36" s="24"/>
      <c r="ZC36" s="24"/>
      <c r="ZD36" s="24"/>
      <c r="ZE36" s="24"/>
      <c r="ZF36" s="24"/>
      <c r="ZG36" s="24"/>
      <c r="ZH36" s="24"/>
      <c r="ZI36" s="24"/>
      <c r="ZJ36" s="24"/>
      <c r="ZK36" s="24"/>
      <c r="ZL36" s="24"/>
      <c r="ZM36" s="24"/>
      <c r="ZN36" s="24"/>
      <c r="ZO36" s="24"/>
      <c r="ZP36" s="24"/>
      <c r="ZQ36" s="24"/>
      <c r="ZR36" s="24"/>
      <c r="ZS36" s="24"/>
      <c r="ZT36" s="24"/>
      <c r="ZU36" s="24"/>
      <c r="ZV36" s="24"/>
      <c r="ZW36" s="24"/>
      <c r="ZX36" s="24"/>
      <c r="ZY36" s="24"/>
      <c r="ZZ36" s="24"/>
      <c r="AAA36" s="24"/>
      <c r="AAB36" s="24"/>
      <c r="AAC36" s="24"/>
      <c r="AAD36" s="24"/>
      <c r="AAE36" s="24"/>
      <c r="AAF36" s="24"/>
      <c r="AAG36" s="24"/>
      <c r="AAH36" s="24"/>
      <c r="AAI36" s="24"/>
      <c r="AAJ36" s="24"/>
      <c r="AAK36" s="24"/>
      <c r="AAL36" s="24"/>
      <c r="AAM36" s="24"/>
      <c r="AAN36" s="24"/>
      <c r="AAO36" s="24"/>
      <c r="AAP36" s="24"/>
      <c r="AAQ36" s="24"/>
      <c r="AAR36" s="24"/>
      <c r="AAS36" s="24"/>
      <c r="AAT36" s="24"/>
      <c r="AAU36" s="24"/>
      <c r="AAV36" s="24"/>
      <c r="AAW36" s="24"/>
      <c r="AAX36" s="24"/>
      <c r="AAY36" s="24"/>
      <c r="AAZ36" s="24"/>
      <c r="ABA36" s="24"/>
      <c r="ABB36" s="24"/>
      <c r="ABC36" s="24"/>
      <c r="ABD36" s="24"/>
      <c r="ABE36" s="24"/>
      <c r="ABF36" s="24"/>
      <c r="ABG36" s="24"/>
      <c r="ABH36" s="24"/>
      <c r="ABI36" s="24"/>
      <c r="ABJ36" s="24"/>
      <c r="ABK36" s="24"/>
      <c r="ABL36" s="24"/>
      <c r="ABM36" s="24"/>
      <c r="ABN36" s="24"/>
      <c r="ABO36" s="24"/>
      <c r="ABP36" s="24"/>
      <c r="ABQ36" s="24"/>
      <c r="ABR36" s="24"/>
      <c r="ABS36" s="24"/>
      <c r="ABT36" s="24"/>
      <c r="ABU36" s="24"/>
      <c r="ABV36" s="24"/>
      <c r="ABW36" s="24"/>
      <c r="ABX36" s="24"/>
      <c r="ABY36" s="24"/>
      <c r="ABZ36" s="24"/>
      <c r="ACA36" s="24"/>
      <c r="ACB36" s="24"/>
      <c r="ACC36" s="24"/>
      <c r="ACD36" s="24"/>
      <c r="ACE36" s="24"/>
      <c r="ACF36" s="24"/>
      <c r="ACG36" s="24"/>
      <c r="ACH36" s="24"/>
      <c r="ACI36" s="24"/>
      <c r="ACJ36" s="24"/>
      <c r="ACK36" s="24"/>
      <c r="ACL36" s="24"/>
      <c r="ACM36" s="24"/>
      <c r="ACN36" s="24"/>
      <c r="ACO36" s="24"/>
      <c r="ACP36" s="24"/>
      <c r="ACQ36" s="24"/>
      <c r="ACR36" s="24"/>
      <c r="ACS36" s="24"/>
      <c r="ACT36" s="24"/>
      <c r="ACU36" s="24"/>
      <c r="ACV36" s="24"/>
      <c r="ACW36" s="24"/>
      <c r="ACX36" s="24"/>
      <c r="ACY36" s="24"/>
      <c r="ACZ36" s="24"/>
      <c r="ADA36" s="24"/>
      <c r="ADB36" s="24"/>
      <c r="ADC36" s="24"/>
      <c r="ADD36" s="24"/>
      <c r="ADE36" s="24"/>
      <c r="ADF36" s="24"/>
      <c r="ADG36" s="24"/>
      <c r="ADH36" s="24"/>
      <c r="ADI36" s="24"/>
      <c r="ADJ36" s="24"/>
      <c r="ADK36" s="24"/>
      <c r="ADL36" s="24"/>
      <c r="ADM36" s="24"/>
      <c r="ADN36" s="24"/>
      <c r="ADO36" s="24"/>
      <c r="ADP36" s="24"/>
      <c r="ADQ36" s="24"/>
      <c r="ADR36" s="24"/>
      <c r="ADS36" s="24"/>
      <c r="ADT36" s="24"/>
      <c r="ADU36" s="24"/>
      <c r="ADV36" s="24"/>
      <c r="ADW36" s="24"/>
      <c r="ADX36" s="24"/>
      <c r="ADY36" s="24"/>
      <c r="ADZ36" s="24"/>
      <c r="AEA36" s="24"/>
      <c r="AEB36" s="24"/>
      <c r="AEC36" s="24"/>
      <c r="AED36" s="24"/>
      <c r="AEE36" s="24"/>
      <c r="AEF36" s="24"/>
      <c r="AEG36" s="24"/>
      <c r="AEH36" s="24"/>
      <c r="AEI36" s="24"/>
      <c r="AEJ36" s="24"/>
      <c r="AEK36" s="24"/>
      <c r="AEL36" s="24"/>
      <c r="AEM36" s="24"/>
      <c r="AEN36" s="24"/>
      <c r="AEO36" s="24"/>
      <c r="AEP36" s="24"/>
      <c r="AEQ36" s="24"/>
      <c r="AER36" s="24"/>
      <c r="AES36" s="24"/>
      <c r="AET36" s="24"/>
      <c r="AEU36" s="24"/>
      <c r="AEV36" s="24"/>
      <c r="AEW36" s="24"/>
      <c r="AEX36" s="24"/>
      <c r="AEY36" s="24"/>
      <c r="AEZ36" s="24"/>
      <c r="AFA36" s="24"/>
      <c r="AFB36" s="24"/>
      <c r="AFC36" s="24"/>
      <c r="AFD36" s="24"/>
      <c r="AFE36" s="24"/>
      <c r="AFF36" s="24"/>
      <c r="AFG36" s="24"/>
      <c r="AFH36" s="24"/>
      <c r="AFI36" s="24"/>
      <c r="AFJ36" s="24"/>
      <c r="AFK36" s="24"/>
      <c r="AFL36" s="24"/>
      <c r="AFM36" s="24"/>
      <c r="AFN36" s="24"/>
      <c r="AFO36" s="24"/>
      <c r="AFP36" s="24"/>
      <c r="AFQ36" s="24"/>
      <c r="AFR36" s="24"/>
      <c r="AFS36" s="24"/>
      <c r="AFT36" s="24"/>
      <c r="AFU36" s="24"/>
      <c r="AFV36" s="24"/>
      <c r="AFW36" s="24"/>
      <c r="AFX36" s="24"/>
      <c r="AFY36" s="24"/>
      <c r="AFZ36" s="24"/>
      <c r="AGA36" s="24"/>
      <c r="AGB36" s="24"/>
      <c r="AGC36" s="24"/>
      <c r="AGD36" s="24"/>
      <c r="AGE36" s="24"/>
      <c r="AGF36" s="24"/>
      <c r="AGG36" s="24"/>
      <c r="AGH36" s="24"/>
      <c r="AGI36" s="24"/>
      <c r="AGJ36" s="24"/>
      <c r="AGK36" s="24"/>
      <c r="AGL36" s="24"/>
      <c r="AGM36" s="24"/>
      <c r="AGN36" s="24"/>
      <c r="AGO36" s="24"/>
      <c r="AGP36" s="24"/>
      <c r="AGQ36" s="24"/>
      <c r="AGR36" s="24"/>
      <c r="AGS36" s="24"/>
      <c r="AGT36" s="24"/>
      <c r="AGU36" s="24"/>
      <c r="AGV36" s="24"/>
      <c r="AGW36" s="24"/>
      <c r="AGX36" s="24"/>
      <c r="AGY36" s="24"/>
      <c r="AGZ36" s="24"/>
      <c r="AHA36" s="24"/>
      <c r="AHB36" s="24"/>
      <c r="AHC36" s="24"/>
      <c r="AHD36" s="24"/>
      <c r="AHE36" s="24"/>
      <c r="AHF36" s="24"/>
      <c r="AHG36" s="24"/>
      <c r="AHH36" s="24"/>
      <c r="AHI36" s="24"/>
      <c r="AHJ36" s="24"/>
      <c r="AHK36" s="24"/>
      <c r="AHL36" s="24"/>
      <c r="AHM36" s="24"/>
      <c r="AHN36" s="24"/>
      <c r="AHO36" s="24"/>
      <c r="AHP36" s="24"/>
      <c r="AHQ36" s="24"/>
      <c r="AHR36" s="24"/>
      <c r="AHS36" s="24"/>
      <c r="AHT36" s="24"/>
      <c r="AHU36" s="24"/>
      <c r="AHV36" s="24"/>
      <c r="AHW36" s="24"/>
      <c r="AHX36" s="24"/>
      <c r="AHY36" s="24"/>
      <c r="AHZ36" s="24"/>
      <c r="AIA36" s="24"/>
      <c r="AIB36" s="24"/>
      <c r="AIC36" s="24"/>
      <c r="AID36" s="24"/>
      <c r="AIE36" s="24"/>
      <c r="AIF36" s="24"/>
      <c r="AIG36" s="24"/>
      <c r="AIH36" s="24"/>
      <c r="AII36" s="24"/>
      <c r="AIJ36" s="24"/>
      <c r="AIK36" s="24"/>
      <c r="AIL36" s="24"/>
      <c r="AIM36" s="24"/>
      <c r="AIN36" s="24"/>
      <c r="AIO36" s="24"/>
      <c r="AIP36" s="24"/>
      <c r="AIQ36" s="24"/>
      <c r="AIR36" s="24"/>
      <c r="AIS36" s="24"/>
      <c r="AIT36" s="24"/>
      <c r="AIU36" s="24"/>
      <c r="AIV36" s="24"/>
      <c r="AIW36" s="24"/>
      <c r="AIX36" s="24"/>
      <c r="AIY36" s="24"/>
      <c r="AIZ36" s="24"/>
      <c r="AJA36" s="24"/>
      <c r="AJB36" s="24"/>
      <c r="AJC36" s="24"/>
      <c r="AJD36" s="24"/>
      <c r="AJE36" s="24"/>
      <c r="AJF36" s="24"/>
      <c r="AJG36" s="24"/>
      <c r="AJH36" s="24"/>
      <c r="AJI36" s="24"/>
      <c r="AJJ36" s="24"/>
      <c r="AJK36" s="24"/>
      <c r="AJL36" s="24"/>
      <c r="AJM36" s="24"/>
      <c r="AJN36" s="24"/>
      <c r="AJO36" s="24"/>
      <c r="AJP36" s="24"/>
      <c r="AJQ36" s="24"/>
      <c r="AJR36" s="24"/>
      <c r="AJS36" s="24"/>
      <c r="AJT36" s="24"/>
      <c r="AJU36" s="24"/>
      <c r="AJV36" s="24"/>
      <c r="AJW36" s="24"/>
      <c r="AJX36" s="24"/>
      <c r="AJY36" s="24"/>
      <c r="AJZ36" s="24"/>
      <c r="AKA36" s="24"/>
      <c r="AKB36" s="24"/>
      <c r="AKC36" s="24"/>
      <c r="AKD36" s="24"/>
      <c r="AKE36" s="24"/>
      <c r="AKF36" s="24"/>
      <c r="AKG36" s="24"/>
      <c r="AKH36" s="24"/>
      <c r="AKI36" s="24"/>
      <c r="AKJ36" s="24"/>
      <c r="AKK36" s="24"/>
      <c r="AKL36" s="24"/>
      <c r="AKM36" s="24"/>
      <c r="AKN36" s="24"/>
      <c r="AKO36" s="24"/>
      <c r="AKP36" s="24"/>
      <c r="AKQ36" s="24"/>
      <c r="AKR36" s="24"/>
      <c r="AKS36" s="24"/>
      <c r="AKT36" s="24"/>
      <c r="AKU36" s="24"/>
      <c r="AKV36" s="24"/>
      <c r="AKW36" s="24"/>
      <c r="AKX36" s="24"/>
      <c r="AKY36" s="24"/>
      <c r="AKZ36" s="24"/>
      <c r="ALA36" s="24"/>
      <c r="ALB36" s="24"/>
      <c r="ALC36" s="24"/>
      <c r="ALD36" s="24"/>
      <c r="ALE36" s="24"/>
      <c r="ALF36" s="24"/>
      <c r="ALG36" s="24"/>
      <c r="ALH36" s="24"/>
      <c r="ALI36" s="24"/>
      <c r="ALJ36" s="24"/>
      <c r="ALK36" s="24"/>
      <c r="ALL36" s="24"/>
      <c r="ALM36" s="24"/>
      <c r="ALN36" s="24"/>
      <c r="ALO36" s="24"/>
      <c r="ALP36" s="24"/>
      <c r="ALQ36" s="24"/>
      <c r="ALR36" s="24"/>
      <c r="ALS36" s="24"/>
      <c r="ALT36" s="24"/>
      <c r="ALU36" s="24"/>
      <c r="ALV36" s="24"/>
      <c r="ALW36" s="24"/>
      <c r="ALX36" s="24"/>
      <c r="ALY36" s="24"/>
      <c r="ALZ36" s="24"/>
      <c r="AMA36" s="24"/>
      <c r="AMB36" s="24"/>
      <c r="AMC36" s="24"/>
      <c r="AMD36" s="24"/>
      <c r="AME36" s="24"/>
      <c r="AMF36" s="24"/>
      <c r="AMG36" s="24"/>
      <c r="AMH36" s="24"/>
      <c r="AMI36" s="24"/>
      <c r="AMJ36" s="24"/>
      <c r="AMK36" s="24"/>
      <c r="AML36" s="24"/>
    </row>
    <row r="37" spans="1:1026" s="25" customFormat="1" ht="12" customHeight="1">
      <c r="A37" s="24"/>
      <c r="B37" s="26" t="s">
        <v>40</v>
      </c>
      <c r="C37" s="434" t="s">
        <v>153</v>
      </c>
      <c r="D37" s="283"/>
      <c r="E37" s="283"/>
      <c r="F37" s="283"/>
      <c r="G37" s="283"/>
      <c r="H37" s="27">
        <v>0</v>
      </c>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4"/>
      <c r="JS37" s="24"/>
      <c r="JT37" s="24"/>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24"/>
      <c r="NI37" s="24"/>
      <c r="NJ37" s="24"/>
      <c r="NK37" s="24"/>
      <c r="NL37" s="24"/>
      <c r="NM37" s="24"/>
      <c r="NN37" s="24"/>
      <c r="NO37" s="24"/>
      <c r="NP37" s="24"/>
      <c r="NQ37" s="24"/>
      <c r="NR37" s="24"/>
      <c r="NS37" s="24"/>
      <c r="NT37" s="24"/>
      <c r="NU37" s="24"/>
      <c r="NV37" s="24"/>
      <c r="NW37" s="24"/>
      <c r="NX37" s="24"/>
      <c r="NY37" s="24"/>
      <c r="NZ37" s="24"/>
      <c r="OA37" s="24"/>
      <c r="OB37" s="24"/>
      <c r="OC37" s="24"/>
      <c r="OD37" s="24"/>
      <c r="OE37" s="24"/>
      <c r="OF37" s="24"/>
      <c r="OG37" s="24"/>
      <c r="OH37" s="24"/>
      <c r="OI37" s="24"/>
      <c r="OJ37" s="24"/>
      <c r="OK37" s="24"/>
      <c r="OL37" s="24"/>
      <c r="OM37" s="24"/>
      <c r="ON37" s="24"/>
      <c r="OO37" s="24"/>
      <c r="OP37" s="24"/>
      <c r="OQ37" s="24"/>
      <c r="OR37" s="24"/>
      <c r="OS37" s="24"/>
      <c r="OT37" s="24"/>
      <c r="OU37" s="24"/>
      <c r="OV37" s="24"/>
      <c r="OW37" s="24"/>
      <c r="OX37" s="24"/>
      <c r="OY37" s="24"/>
      <c r="OZ37" s="24"/>
      <c r="PA37" s="24"/>
      <c r="PB37" s="24"/>
      <c r="PC37" s="24"/>
      <c r="PD37" s="24"/>
      <c r="PE37" s="24"/>
      <c r="PF37" s="24"/>
      <c r="PG37" s="24"/>
      <c r="PH37" s="24"/>
      <c r="PI37" s="24"/>
      <c r="PJ37" s="24"/>
      <c r="PK37" s="24"/>
      <c r="PL37" s="24"/>
      <c r="PM37" s="24"/>
      <c r="PN37" s="24"/>
      <c r="PO37" s="24"/>
      <c r="PP37" s="24"/>
      <c r="PQ37" s="24"/>
      <c r="PR37" s="24"/>
      <c r="PS37" s="24"/>
      <c r="PT37" s="24"/>
      <c r="PU37" s="24"/>
      <c r="PV37" s="24"/>
      <c r="PW37" s="24"/>
      <c r="PX37" s="24"/>
      <c r="PY37" s="24"/>
      <c r="PZ37" s="24"/>
      <c r="QA37" s="24"/>
      <c r="QB37" s="24"/>
      <c r="QC37" s="24"/>
      <c r="QD37" s="24"/>
      <c r="QE37" s="24"/>
      <c r="QF37" s="24"/>
      <c r="QG37" s="24"/>
      <c r="QH37" s="24"/>
      <c r="QI37" s="24"/>
      <c r="QJ37" s="24"/>
      <c r="QK37" s="24"/>
      <c r="QL37" s="24"/>
      <c r="QM37" s="24"/>
      <c r="QN37" s="24"/>
      <c r="QO37" s="24"/>
      <c r="QP37" s="24"/>
      <c r="QQ37" s="24"/>
      <c r="QR37" s="24"/>
      <c r="QS37" s="24"/>
      <c r="QT37" s="24"/>
      <c r="QU37" s="24"/>
      <c r="QV37" s="24"/>
      <c r="QW37" s="24"/>
      <c r="QX37" s="24"/>
      <c r="QY37" s="24"/>
      <c r="QZ37" s="24"/>
      <c r="RA37" s="24"/>
      <c r="RB37" s="24"/>
      <c r="RC37" s="24"/>
      <c r="RD37" s="24"/>
      <c r="RE37" s="24"/>
      <c r="RF37" s="24"/>
      <c r="RG37" s="24"/>
      <c r="RH37" s="24"/>
      <c r="RI37" s="24"/>
      <c r="RJ37" s="24"/>
      <c r="RK37" s="24"/>
      <c r="RL37" s="24"/>
      <c r="RM37" s="24"/>
      <c r="RN37" s="24"/>
      <c r="RO37" s="24"/>
      <c r="RP37" s="24"/>
      <c r="RQ37" s="24"/>
      <c r="RR37" s="24"/>
      <c r="RS37" s="24"/>
      <c r="RT37" s="24"/>
      <c r="RU37" s="24"/>
      <c r="RV37" s="24"/>
      <c r="RW37" s="24"/>
      <c r="RX37" s="24"/>
      <c r="RY37" s="24"/>
      <c r="RZ37" s="24"/>
      <c r="SA37" s="24"/>
      <c r="SB37" s="24"/>
      <c r="SC37" s="24"/>
      <c r="SD37" s="24"/>
      <c r="SE37" s="24"/>
      <c r="SF37" s="24"/>
      <c r="SG37" s="24"/>
      <c r="SH37" s="24"/>
      <c r="SI37" s="24"/>
      <c r="SJ37" s="24"/>
      <c r="SK37" s="24"/>
      <c r="SL37" s="24"/>
      <c r="SM37" s="24"/>
      <c r="SN37" s="24"/>
      <c r="SO37" s="24"/>
      <c r="SP37" s="24"/>
      <c r="SQ37" s="24"/>
      <c r="SR37" s="24"/>
      <c r="SS37" s="24"/>
      <c r="ST37" s="24"/>
      <c r="SU37" s="24"/>
      <c r="SV37" s="24"/>
      <c r="SW37" s="24"/>
      <c r="SX37" s="24"/>
      <c r="SY37" s="24"/>
      <c r="SZ37" s="24"/>
      <c r="TA37" s="24"/>
      <c r="TB37" s="24"/>
      <c r="TC37" s="24"/>
      <c r="TD37" s="24"/>
      <c r="TE37" s="24"/>
      <c r="TF37" s="24"/>
      <c r="TG37" s="24"/>
      <c r="TH37" s="24"/>
      <c r="TI37" s="24"/>
      <c r="TJ37" s="24"/>
      <c r="TK37" s="24"/>
      <c r="TL37" s="24"/>
      <c r="TM37" s="24"/>
      <c r="TN37" s="24"/>
      <c r="TO37" s="24"/>
      <c r="TP37" s="24"/>
      <c r="TQ37" s="24"/>
      <c r="TR37" s="24"/>
      <c r="TS37" s="24"/>
      <c r="TT37" s="24"/>
      <c r="TU37" s="24"/>
      <c r="TV37" s="24"/>
      <c r="TW37" s="24"/>
      <c r="TX37" s="24"/>
      <c r="TY37" s="24"/>
      <c r="TZ37" s="24"/>
      <c r="UA37" s="24"/>
      <c r="UB37" s="24"/>
      <c r="UC37" s="24"/>
      <c r="UD37" s="24"/>
      <c r="UE37" s="24"/>
      <c r="UF37" s="24"/>
      <c r="UG37" s="24"/>
      <c r="UH37" s="24"/>
      <c r="UI37" s="24"/>
      <c r="UJ37" s="24"/>
      <c r="UK37" s="24"/>
      <c r="UL37" s="24"/>
      <c r="UM37" s="24"/>
      <c r="UN37" s="24"/>
      <c r="UO37" s="24"/>
      <c r="UP37" s="24"/>
      <c r="UQ37" s="24"/>
      <c r="UR37" s="24"/>
      <c r="US37" s="24"/>
      <c r="UT37" s="24"/>
      <c r="UU37" s="24"/>
      <c r="UV37" s="24"/>
      <c r="UW37" s="24"/>
      <c r="UX37" s="24"/>
      <c r="UY37" s="24"/>
      <c r="UZ37" s="24"/>
      <c r="VA37" s="24"/>
      <c r="VB37" s="24"/>
      <c r="VC37" s="24"/>
      <c r="VD37" s="24"/>
      <c r="VE37" s="24"/>
      <c r="VF37" s="24"/>
      <c r="VG37" s="24"/>
      <c r="VH37" s="24"/>
      <c r="VI37" s="24"/>
      <c r="VJ37" s="24"/>
      <c r="VK37" s="24"/>
      <c r="VL37" s="24"/>
      <c r="VM37" s="24"/>
      <c r="VN37" s="24"/>
      <c r="VO37" s="24"/>
      <c r="VP37" s="24"/>
      <c r="VQ37" s="24"/>
      <c r="VR37" s="24"/>
      <c r="VS37" s="24"/>
      <c r="VT37" s="24"/>
      <c r="VU37" s="24"/>
      <c r="VV37" s="24"/>
      <c r="VW37" s="24"/>
      <c r="VX37" s="24"/>
      <c r="VY37" s="24"/>
      <c r="VZ37" s="24"/>
      <c r="WA37" s="24"/>
      <c r="WB37" s="24"/>
      <c r="WC37" s="24"/>
      <c r="WD37" s="24"/>
      <c r="WE37" s="24"/>
      <c r="WF37" s="24"/>
      <c r="WG37" s="24"/>
      <c r="WH37" s="24"/>
      <c r="WI37" s="24"/>
      <c r="WJ37" s="24"/>
      <c r="WK37" s="24"/>
      <c r="WL37" s="24"/>
      <c r="WM37" s="24"/>
      <c r="WN37" s="24"/>
      <c r="WO37" s="24"/>
      <c r="WP37" s="24"/>
      <c r="WQ37" s="24"/>
      <c r="WR37" s="24"/>
      <c r="WS37" s="24"/>
      <c r="WT37" s="24"/>
      <c r="WU37" s="24"/>
      <c r="WV37" s="24"/>
      <c r="WW37" s="24"/>
      <c r="WX37" s="24"/>
      <c r="WY37" s="24"/>
      <c r="WZ37" s="24"/>
      <c r="XA37" s="24"/>
      <c r="XB37" s="24"/>
      <c r="XC37" s="24"/>
      <c r="XD37" s="24"/>
      <c r="XE37" s="24"/>
      <c r="XF37" s="24"/>
      <c r="XG37" s="24"/>
      <c r="XH37" s="24"/>
      <c r="XI37" s="24"/>
      <c r="XJ37" s="24"/>
      <c r="XK37" s="24"/>
      <c r="XL37" s="24"/>
      <c r="XM37" s="24"/>
      <c r="XN37" s="24"/>
      <c r="XO37" s="24"/>
      <c r="XP37" s="24"/>
      <c r="XQ37" s="24"/>
      <c r="XR37" s="24"/>
      <c r="XS37" s="24"/>
      <c r="XT37" s="24"/>
      <c r="XU37" s="24"/>
      <c r="XV37" s="24"/>
      <c r="XW37" s="24"/>
      <c r="XX37" s="24"/>
      <c r="XY37" s="24"/>
      <c r="XZ37" s="24"/>
      <c r="YA37" s="24"/>
      <c r="YB37" s="24"/>
      <c r="YC37" s="24"/>
      <c r="YD37" s="24"/>
      <c r="YE37" s="24"/>
      <c r="YF37" s="24"/>
      <c r="YG37" s="24"/>
      <c r="YH37" s="24"/>
      <c r="YI37" s="24"/>
      <c r="YJ37" s="24"/>
      <c r="YK37" s="24"/>
      <c r="YL37" s="24"/>
      <c r="YM37" s="24"/>
      <c r="YN37" s="24"/>
      <c r="YO37" s="24"/>
      <c r="YP37" s="24"/>
      <c r="YQ37" s="24"/>
      <c r="YR37" s="24"/>
      <c r="YS37" s="24"/>
      <c r="YT37" s="24"/>
      <c r="YU37" s="24"/>
      <c r="YV37" s="24"/>
      <c r="YW37" s="24"/>
      <c r="YX37" s="24"/>
      <c r="YY37" s="24"/>
      <c r="YZ37" s="24"/>
      <c r="ZA37" s="24"/>
      <c r="ZB37" s="24"/>
      <c r="ZC37" s="24"/>
      <c r="ZD37" s="24"/>
      <c r="ZE37" s="24"/>
      <c r="ZF37" s="24"/>
      <c r="ZG37" s="24"/>
      <c r="ZH37" s="24"/>
      <c r="ZI37" s="24"/>
      <c r="ZJ37" s="24"/>
      <c r="ZK37" s="24"/>
      <c r="ZL37" s="24"/>
      <c r="ZM37" s="24"/>
      <c r="ZN37" s="24"/>
      <c r="ZO37" s="24"/>
      <c r="ZP37" s="24"/>
      <c r="ZQ37" s="24"/>
      <c r="ZR37" s="24"/>
      <c r="ZS37" s="24"/>
      <c r="ZT37" s="24"/>
      <c r="ZU37" s="24"/>
      <c r="ZV37" s="24"/>
      <c r="ZW37" s="24"/>
      <c r="ZX37" s="24"/>
      <c r="ZY37" s="24"/>
      <c r="ZZ37" s="24"/>
      <c r="AAA37" s="24"/>
      <c r="AAB37" s="24"/>
      <c r="AAC37" s="24"/>
      <c r="AAD37" s="24"/>
      <c r="AAE37" s="24"/>
      <c r="AAF37" s="24"/>
      <c r="AAG37" s="24"/>
      <c r="AAH37" s="24"/>
      <c r="AAI37" s="24"/>
      <c r="AAJ37" s="24"/>
      <c r="AAK37" s="24"/>
      <c r="AAL37" s="24"/>
      <c r="AAM37" s="24"/>
      <c r="AAN37" s="24"/>
      <c r="AAO37" s="24"/>
      <c r="AAP37" s="24"/>
      <c r="AAQ37" s="24"/>
      <c r="AAR37" s="24"/>
      <c r="AAS37" s="24"/>
      <c r="AAT37" s="24"/>
      <c r="AAU37" s="24"/>
      <c r="AAV37" s="24"/>
      <c r="AAW37" s="24"/>
      <c r="AAX37" s="24"/>
      <c r="AAY37" s="24"/>
      <c r="AAZ37" s="24"/>
      <c r="ABA37" s="24"/>
      <c r="ABB37" s="24"/>
      <c r="ABC37" s="24"/>
      <c r="ABD37" s="24"/>
      <c r="ABE37" s="24"/>
      <c r="ABF37" s="24"/>
      <c r="ABG37" s="24"/>
      <c r="ABH37" s="24"/>
      <c r="ABI37" s="24"/>
      <c r="ABJ37" s="24"/>
      <c r="ABK37" s="24"/>
      <c r="ABL37" s="24"/>
      <c r="ABM37" s="24"/>
      <c r="ABN37" s="24"/>
      <c r="ABO37" s="24"/>
      <c r="ABP37" s="24"/>
      <c r="ABQ37" s="24"/>
      <c r="ABR37" s="24"/>
      <c r="ABS37" s="24"/>
      <c r="ABT37" s="24"/>
      <c r="ABU37" s="24"/>
      <c r="ABV37" s="24"/>
      <c r="ABW37" s="24"/>
      <c r="ABX37" s="24"/>
      <c r="ABY37" s="24"/>
      <c r="ABZ37" s="24"/>
      <c r="ACA37" s="24"/>
      <c r="ACB37" s="24"/>
      <c r="ACC37" s="24"/>
      <c r="ACD37" s="24"/>
      <c r="ACE37" s="24"/>
      <c r="ACF37" s="24"/>
      <c r="ACG37" s="24"/>
      <c r="ACH37" s="24"/>
      <c r="ACI37" s="24"/>
      <c r="ACJ37" s="24"/>
      <c r="ACK37" s="24"/>
      <c r="ACL37" s="24"/>
      <c r="ACM37" s="24"/>
      <c r="ACN37" s="24"/>
      <c r="ACO37" s="24"/>
      <c r="ACP37" s="24"/>
      <c r="ACQ37" s="24"/>
      <c r="ACR37" s="24"/>
      <c r="ACS37" s="24"/>
      <c r="ACT37" s="24"/>
      <c r="ACU37" s="24"/>
      <c r="ACV37" s="24"/>
      <c r="ACW37" s="24"/>
      <c r="ACX37" s="24"/>
      <c r="ACY37" s="24"/>
      <c r="ACZ37" s="24"/>
      <c r="ADA37" s="24"/>
      <c r="ADB37" s="24"/>
      <c r="ADC37" s="24"/>
      <c r="ADD37" s="24"/>
      <c r="ADE37" s="24"/>
      <c r="ADF37" s="24"/>
      <c r="ADG37" s="24"/>
      <c r="ADH37" s="24"/>
      <c r="ADI37" s="24"/>
      <c r="ADJ37" s="24"/>
      <c r="ADK37" s="24"/>
      <c r="ADL37" s="24"/>
      <c r="ADM37" s="24"/>
      <c r="ADN37" s="24"/>
      <c r="ADO37" s="24"/>
      <c r="ADP37" s="24"/>
      <c r="ADQ37" s="24"/>
      <c r="ADR37" s="24"/>
      <c r="ADS37" s="24"/>
      <c r="ADT37" s="24"/>
      <c r="ADU37" s="24"/>
      <c r="ADV37" s="24"/>
      <c r="ADW37" s="24"/>
      <c r="ADX37" s="24"/>
      <c r="ADY37" s="24"/>
      <c r="ADZ37" s="24"/>
      <c r="AEA37" s="24"/>
      <c r="AEB37" s="24"/>
      <c r="AEC37" s="24"/>
      <c r="AED37" s="24"/>
      <c r="AEE37" s="24"/>
      <c r="AEF37" s="24"/>
      <c r="AEG37" s="24"/>
      <c r="AEH37" s="24"/>
      <c r="AEI37" s="24"/>
      <c r="AEJ37" s="24"/>
      <c r="AEK37" s="24"/>
      <c r="AEL37" s="24"/>
      <c r="AEM37" s="24"/>
      <c r="AEN37" s="24"/>
      <c r="AEO37" s="24"/>
      <c r="AEP37" s="24"/>
      <c r="AEQ37" s="24"/>
      <c r="AER37" s="24"/>
      <c r="AES37" s="24"/>
      <c r="AET37" s="24"/>
      <c r="AEU37" s="24"/>
      <c r="AEV37" s="24"/>
      <c r="AEW37" s="24"/>
      <c r="AEX37" s="24"/>
      <c r="AEY37" s="24"/>
      <c r="AEZ37" s="24"/>
      <c r="AFA37" s="24"/>
      <c r="AFB37" s="24"/>
      <c r="AFC37" s="24"/>
      <c r="AFD37" s="24"/>
      <c r="AFE37" s="24"/>
      <c r="AFF37" s="24"/>
      <c r="AFG37" s="24"/>
      <c r="AFH37" s="24"/>
      <c r="AFI37" s="24"/>
      <c r="AFJ37" s="24"/>
      <c r="AFK37" s="24"/>
      <c r="AFL37" s="24"/>
      <c r="AFM37" s="24"/>
      <c r="AFN37" s="24"/>
      <c r="AFO37" s="24"/>
      <c r="AFP37" s="24"/>
      <c r="AFQ37" s="24"/>
      <c r="AFR37" s="24"/>
      <c r="AFS37" s="24"/>
      <c r="AFT37" s="24"/>
      <c r="AFU37" s="24"/>
      <c r="AFV37" s="24"/>
      <c r="AFW37" s="24"/>
      <c r="AFX37" s="24"/>
      <c r="AFY37" s="24"/>
      <c r="AFZ37" s="24"/>
      <c r="AGA37" s="24"/>
      <c r="AGB37" s="24"/>
      <c r="AGC37" s="24"/>
      <c r="AGD37" s="24"/>
      <c r="AGE37" s="24"/>
      <c r="AGF37" s="24"/>
      <c r="AGG37" s="24"/>
      <c r="AGH37" s="24"/>
      <c r="AGI37" s="24"/>
      <c r="AGJ37" s="24"/>
      <c r="AGK37" s="24"/>
      <c r="AGL37" s="24"/>
      <c r="AGM37" s="24"/>
      <c r="AGN37" s="24"/>
      <c r="AGO37" s="24"/>
      <c r="AGP37" s="24"/>
      <c r="AGQ37" s="24"/>
      <c r="AGR37" s="24"/>
      <c r="AGS37" s="24"/>
      <c r="AGT37" s="24"/>
      <c r="AGU37" s="24"/>
      <c r="AGV37" s="24"/>
      <c r="AGW37" s="24"/>
      <c r="AGX37" s="24"/>
      <c r="AGY37" s="24"/>
      <c r="AGZ37" s="24"/>
      <c r="AHA37" s="24"/>
      <c r="AHB37" s="24"/>
      <c r="AHC37" s="24"/>
      <c r="AHD37" s="24"/>
      <c r="AHE37" s="24"/>
      <c r="AHF37" s="24"/>
      <c r="AHG37" s="24"/>
      <c r="AHH37" s="24"/>
      <c r="AHI37" s="24"/>
      <c r="AHJ37" s="24"/>
      <c r="AHK37" s="24"/>
      <c r="AHL37" s="24"/>
      <c r="AHM37" s="24"/>
      <c r="AHN37" s="24"/>
      <c r="AHO37" s="24"/>
      <c r="AHP37" s="24"/>
      <c r="AHQ37" s="24"/>
      <c r="AHR37" s="24"/>
      <c r="AHS37" s="24"/>
      <c r="AHT37" s="24"/>
      <c r="AHU37" s="24"/>
      <c r="AHV37" s="24"/>
      <c r="AHW37" s="24"/>
      <c r="AHX37" s="24"/>
      <c r="AHY37" s="24"/>
      <c r="AHZ37" s="24"/>
      <c r="AIA37" s="24"/>
      <c r="AIB37" s="24"/>
      <c r="AIC37" s="24"/>
      <c r="AID37" s="24"/>
      <c r="AIE37" s="24"/>
      <c r="AIF37" s="24"/>
      <c r="AIG37" s="24"/>
      <c r="AIH37" s="24"/>
      <c r="AII37" s="24"/>
      <c r="AIJ37" s="24"/>
      <c r="AIK37" s="24"/>
      <c r="AIL37" s="24"/>
      <c r="AIM37" s="24"/>
      <c r="AIN37" s="24"/>
      <c r="AIO37" s="24"/>
      <c r="AIP37" s="24"/>
      <c r="AIQ37" s="24"/>
      <c r="AIR37" s="24"/>
      <c r="AIS37" s="24"/>
      <c r="AIT37" s="24"/>
      <c r="AIU37" s="24"/>
      <c r="AIV37" s="24"/>
      <c r="AIW37" s="24"/>
      <c r="AIX37" s="24"/>
      <c r="AIY37" s="24"/>
      <c r="AIZ37" s="24"/>
      <c r="AJA37" s="24"/>
      <c r="AJB37" s="24"/>
      <c r="AJC37" s="24"/>
      <c r="AJD37" s="24"/>
      <c r="AJE37" s="24"/>
      <c r="AJF37" s="24"/>
      <c r="AJG37" s="24"/>
      <c r="AJH37" s="24"/>
      <c r="AJI37" s="24"/>
      <c r="AJJ37" s="24"/>
      <c r="AJK37" s="24"/>
      <c r="AJL37" s="24"/>
      <c r="AJM37" s="24"/>
      <c r="AJN37" s="24"/>
      <c r="AJO37" s="24"/>
      <c r="AJP37" s="24"/>
      <c r="AJQ37" s="24"/>
      <c r="AJR37" s="24"/>
      <c r="AJS37" s="24"/>
      <c r="AJT37" s="24"/>
      <c r="AJU37" s="24"/>
      <c r="AJV37" s="24"/>
      <c r="AJW37" s="24"/>
      <c r="AJX37" s="24"/>
      <c r="AJY37" s="24"/>
      <c r="AJZ37" s="24"/>
      <c r="AKA37" s="24"/>
      <c r="AKB37" s="24"/>
      <c r="AKC37" s="24"/>
      <c r="AKD37" s="24"/>
      <c r="AKE37" s="24"/>
      <c r="AKF37" s="24"/>
      <c r="AKG37" s="24"/>
      <c r="AKH37" s="24"/>
      <c r="AKI37" s="24"/>
      <c r="AKJ37" s="24"/>
      <c r="AKK37" s="24"/>
      <c r="AKL37" s="24"/>
      <c r="AKM37" s="24"/>
      <c r="AKN37" s="24"/>
      <c r="AKO37" s="24"/>
      <c r="AKP37" s="24"/>
      <c r="AKQ37" s="24"/>
      <c r="AKR37" s="24"/>
      <c r="AKS37" s="24"/>
      <c r="AKT37" s="24"/>
      <c r="AKU37" s="24"/>
      <c r="AKV37" s="24"/>
      <c r="AKW37" s="24"/>
      <c r="AKX37" s="24"/>
      <c r="AKY37" s="24"/>
      <c r="AKZ37" s="24"/>
      <c r="ALA37" s="24"/>
      <c r="ALB37" s="24"/>
      <c r="ALC37" s="24"/>
      <c r="ALD37" s="24"/>
      <c r="ALE37" s="24"/>
      <c r="ALF37" s="24"/>
      <c r="ALG37" s="24"/>
      <c r="ALH37" s="24"/>
      <c r="ALI37" s="24"/>
      <c r="ALJ37" s="24"/>
      <c r="ALK37" s="24"/>
      <c r="ALL37" s="24"/>
      <c r="ALM37" s="24"/>
      <c r="ALN37" s="24"/>
      <c r="ALO37" s="24"/>
      <c r="ALP37" s="24"/>
      <c r="ALQ37" s="24"/>
      <c r="ALR37" s="24"/>
      <c r="ALS37" s="24"/>
      <c r="ALT37" s="24"/>
      <c r="ALU37" s="24"/>
      <c r="ALV37" s="24"/>
      <c r="ALW37" s="24"/>
      <c r="ALX37" s="24"/>
      <c r="ALY37" s="24"/>
      <c r="ALZ37" s="24"/>
      <c r="AMA37" s="24"/>
      <c r="AMB37" s="24"/>
      <c r="AMC37" s="24"/>
      <c r="AMD37" s="24"/>
      <c r="AME37" s="24"/>
      <c r="AMF37" s="24"/>
      <c r="AMG37" s="24"/>
      <c r="AMH37" s="24"/>
      <c r="AMI37" s="24"/>
      <c r="AMJ37" s="24"/>
      <c r="AMK37" s="24"/>
      <c r="AML37" s="24"/>
    </row>
    <row r="38" spans="1:1026" s="25" customFormat="1" ht="12" customHeight="1">
      <c r="A38" s="24"/>
      <c r="B38" s="26" t="s">
        <v>42</v>
      </c>
      <c r="C38" s="393" t="s">
        <v>154</v>
      </c>
      <c r="D38" s="394"/>
      <c r="E38" s="394"/>
      <c r="F38" s="394"/>
      <c r="G38" s="284"/>
      <c r="H38" s="30">
        <v>0</v>
      </c>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c r="IR38" s="24"/>
      <c r="IS38" s="24"/>
      <c r="IT38" s="24"/>
      <c r="IU38" s="24"/>
      <c r="IV38" s="24"/>
      <c r="IW38" s="24"/>
      <c r="IX38" s="24"/>
      <c r="IY38" s="24"/>
      <c r="IZ38" s="24"/>
      <c r="JA38" s="24"/>
      <c r="JB38" s="24"/>
      <c r="JC38" s="24"/>
      <c r="JD38" s="24"/>
      <c r="JE38" s="24"/>
      <c r="JF38" s="24"/>
      <c r="JG38" s="24"/>
      <c r="JH38" s="24"/>
      <c r="JI38" s="24"/>
      <c r="JJ38" s="24"/>
      <c r="JK38" s="24"/>
      <c r="JL38" s="24"/>
      <c r="JM38" s="24"/>
      <c r="JN38" s="24"/>
      <c r="JO38" s="24"/>
      <c r="JP38" s="24"/>
      <c r="JQ38" s="24"/>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4"/>
      <c r="NI38" s="24"/>
      <c r="NJ38" s="24"/>
      <c r="NK38" s="24"/>
      <c r="NL38" s="24"/>
      <c r="NM38" s="24"/>
      <c r="NN38" s="24"/>
      <c r="NO38" s="24"/>
      <c r="NP38" s="24"/>
      <c r="NQ38" s="24"/>
      <c r="NR38" s="24"/>
      <c r="NS38" s="24"/>
      <c r="NT38" s="24"/>
      <c r="NU38" s="24"/>
      <c r="NV38" s="24"/>
      <c r="NW38" s="24"/>
      <c r="NX38" s="24"/>
      <c r="NY38" s="24"/>
      <c r="NZ38" s="24"/>
      <c r="OA38" s="24"/>
      <c r="OB38" s="24"/>
      <c r="OC38" s="24"/>
      <c r="OD38" s="24"/>
      <c r="OE38" s="24"/>
      <c r="OF38" s="24"/>
      <c r="OG38" s="24"/>
      <c r="OH38" s="24"/>
      <c r="OI38" s="24"/>
      <c r="OJ38" s="24"/>
      <c r="OK38" s="24"/>
      <c r="OL38" s="24"/>
      <c r="OM38" s="24"/>
      <c r="ON38" s="24"/>
      <c r="OO38" s="24"/>
      <c r="OP38" s="24"/>
      <c r="OQ38" s="24"/>
      <c r="OR38" s="24"/>
      <c r="OS38" s="24"/>
      <c r="OT38" s="24"/>
      <c r="OU38" s="24"/>
      <c r="OV38" s="24"/>
      <c r="OW38" s="24"/>
      <c r="OX38" s="24"/>
      <c r="OY38" s="24"/>
      <c r="OZ38" s="24"/>
      <c r="PA38" s="24"/>
      <c r="PB38" s="24"/>
      <c r="PC38" s="24"/>
      <c r="PD38" s="24"/>
      <c r="PE38" s="24"/>
      <c r="PF38" s="24"/>
      <c r="PG38" s="24"/>
      <c r="PH38" s="24"/>
      <c r="PI38" s="24"/>
      <c r="PJ38" s="24"/>
      <c r="PK38" s="24"/>
      <c r="PL38" s="24"/>
      <c r="PM38" s="24"/>
      <c r="PN38" s="24"/>
      <c r="PO38" s="24"/>
      <c r="PP38" s="24"/>
      <c r="PQ38" s="24"/>
      <c r="PR38" s="24"/>
      <c r="PS38" s="24"/>
      <c r="PT38" s="24"/>
      <c r="PU38" s="24"/>
      <c r="PV38" s="24"/>
      <c r="PW38" s="24"/>
      <c r="PX38" s="24"/>
      <c r="PY38" s="24"/>
      <c r="PZ38" s="24"/>
      <c r="QA38" s="24"/>
      <c r="QB38" s="24"/>
      <c r="QC38" s="24"/>
      <c r="QD38" s="24"/>
      <c r="QE38" s="24"/>
      <c r="QF38" s="24"/>
      <c r="QG38" s="24"/>
      <c r="QH38" s="24"/>
      <c r="QI38" s="24"/>
      <c r="QJ38" s="24"/>
      <c r="QK38" s="24"/>
      <c r="QL38" s="24"/>
      <c r="QM38" s="24"/>
      <c r="QN38" s="24"/>
      <c r="QO38" s="24"/>
      <c r="QP38" s="24"/>
      <c r="QQ38" s="24"/>
      <c r="QR38" s="24"/>
      <c r="QS38" s="24"/>
      <c r="QT38" s="24"/>
      <c r="QU38" s="24"/>
      <c r="QV38" s="24"/>
      <c r="QW38" s="24"/>
      <c r="QX38" s="24"/>
      <c r="QY38" s="24"/>
      <c r="QZ38" s="24"/>
      <c r="RA38" s="24"/>
      <c r="RB38" s="24"/>
      <c r="RC38" s="24"/>
      <c r="RD38" s="24"/>
      <c r="RE38" s="24"/>
      <c r="RF38" s="24"/>
      <c r="RG38" s="24"/>
      <c r="RH38" s="24"/>
      <c r="RI38" s="24"/>
      <c r="RJ38" s="24"/>
      <c r="RK38" s="24"/>
      <c r="RL38" s="24"/>
      <c r="RM38" s="24"/>
      <c r="RN38" s="24"/>
      <c r="RO38" s="24"/>
      <c r="RP38" s="24"/>
      <c r="RQ38" s="24"/>
      <c r="RR38" s="24"/>
      <c r="RS38" s="24"/>
      <c r="RT38" s="24"/>
      <c r="RU38" s="24"/>
      <c r="RV38" s="24"/>
      <c r="RW38" s="24"/>
      <c r="RX38" s="24"/>
      <c r="RY38" s="24"/>
      <c r="RZ38" s="24"/>
      <c r="SA38" s="24"/>
      <c r="SB38" s="24"/>
      <c r="SC38" s="24"/>
      <c r="SD38" s="24"/>
      <c r="SE38" s="24"/>
      <c r="SF38" s="24"/>
      <c r="SG38" s="24"/>
      <c r="SH38" s="24"/>
      <c r="SI38" s="24"/>
      <c r="SJ38" s="24"/>
      <c r="SK38" s="24"/>
      <c r="SL38" s="24"/>
      <c r="SM38" s="24"/>
      <c r="SN38" s="24"/>
      <c r="SO38" s="24"/>
      <c r="SP38" s="24"/>
      <c r="SQ38" s="24"/>
      <c r="SR38" s="24"/>
      <c r="SS38" s="24"/>
      <c r="ST38" s="24"/>
      <c r="SU38" s="24"/>
      <c r="SV38" s="24"/>
      <c r="SW38" s="24"/>
      <c r="SX38" s="24"/>
      <c r="SY38" s="24"/>
      <c r="SZ38" s="24"/>
      <c r="TA38" s="24"/>
      <c r="TB38" s="24"/>
      <c r="TC38" s="24"/>
      <c r="TD38" s="24"/>
      <c r="TE38" s="24"/>
      <c r="TF38" s="24"/>
      <c r="TG38" s="24"/>
      <c r="TH38" s="24"/>
      <c r="TI38" s="24"/>
      <c r="TJ38" s="24"/>
      <c r="TK38" s="24"/>
      <c r="TL38" s="24"/>
      <c r="TM38" s="24"/>
      <c r="TN38" s="24"/>
      <c r="TO38" s="24"/>
      <c r="TP38" s="24"/>
      <c r="TQ38" s="24"/>
      <c r="TR38" s="24"/>
      <c r="TS38" s="24"/>
      <c r="TT38" s="24"/>
      <c r="TU38" s="24"/>
      <c r="TV38" s="24"/>
      <c r="TW38" s="24"/>
      <c r="TX38" s="24"/>
      <c r="TY38" s="24"/>
      <c r="TZ38" s="24"/>
      <c r="UA38" s="24"/>
      <c r="UB38" s="24"/>
      <c r="UC38" s="24"/>
      <c r="UD38" s="24"/>
      <c r="UE38" s="24"/>
      <c r="UF38" s="24"/>
      <c r="UG38" s="24"/>
      <c r="UH38" s="24"/>
      <c r="UI38" s="24"/>
      <c r="UJ38" s="24"/>
      <c r="UK38" s="24"/>
      <c r="UL38" s="24"/>
      <c r="UM38" s="24"/>
      <c r="UN38" s="24"/>
      <c r="UO38" s="24"/>
      <c r="UP38" s="24"/>
      <c r="UQ38" s="24"/>
      <c r="UR38" s="24"/>
      <c r="US38" s="24"/>
      <c r="UT38" s="24"/>
      <c r="UU38" s="24"/>
      <c r="UV38" s="24"/>
      <c r="UW38" s="24"/>
      <c r="UX38" s="24"/>
      <c r="UY38" s="24"/>
      <c r="UZ38" s="24"/>
      <c r="VA38" s="24"/>
      <c r="VB38" s="24"/>
      <c r="VC38" s="24"/>
      <c r="VD38" s="24"/>
      <c r="VE38" s="24"/>
      <c r="VF38" s="24"/>
      <c r="VG38" s="24"/>
      <c r="VH38" s="24"/>
      <c r="VI38" s="24"/>
      <c r="VJ38" s="24"/>
      <c r="VK38" s="24"/>
      <c r="VL38" s="24"/>
      <c r="VM38" s="24"/>
      <c r="VN38" s="24"/>
      <c r="VO38" s="24"/>
      <c r="VP38" s="24"/>
      <c r="VQ38" s="24"/>
      <c r="VR38" s="24"/>
      <c r="VS38" s="24"/>
      <c r="VT38" s="24"/>
      <c r="VU38" s="24"/>
      <c r="VV38" s="24"/>
      <c r="VW38" s="24"/>
      <c r="VX38" s="24"/>
      <c r="VY38" s="24"/>
      <c r="VZ38" s="24"/>
      <c r="WA38" s="24"/>
      <c r="WB38" s="24"/>
      <c r="WC38" s="24"/>
      <c r="WD38" s="24"/>
      <c r="WE38" s="24"/>
      <c r="WF38" s="24"/>
      <c r="WG38" s="24"/>
      <c r="WH38" s="24"/>
      <c r="WI38" s="24"/>
      <c r="WJ38" s="24"/>
      <c r="WK38" s="24"/>
      <c r="WL38" s="24"/>
      <c r="WM38" s="24"/>
      <c r="WN38" s="24"/>
      <c r="WO38" s="24"/>
      <c r="WP38" s="24"/>
      <c r="WQ38" s="24"/>
      <c r="WR38" s="24"/>
      <c r="WS38" s="24"/>
      <c r="WT38" s="24"/>
      <c r="WU38" s="24"/>
      <c r="WV38" s="24"/>
      <c r="WW38" s="24"/>
      <c r="WX38" s="24"/>
      <c r="WY38" s="24"/>
      <c r="WZ38" s="24"/>
      <c r="XA38" s="24"/>
      <c r="XB38" s="24"/>
      <c r="XC38" s="24"/>
      <c r="XD38" s="24"/>
      <c r="XE38" s="24"/>
      <c r="XF38" s="24"/>
      <c r="XG38" s="24"/>
      <c r="XH38" s="24"/>
      <c r="XI38" s="24"/>
      <c r="XJ38" s="24"/>
      <c r="XK38" s="24"/>
      <c r="XL38" s="24"/>
      <c r="XM38" s="24"/>
      <c r="XN38" s="24"/>
      <c r="XO38" s="24"/>
      <c r="XP38" s="24"/>
      <c r="XQ38" s="24"/>
      <c r="XR38" s="24"/>
      <c r="XS38" s="24"/>
      <c r="XT38" s="24"/>
      <c r="XU38" s="24"/>
      <c r="XV38" s="24"/>
      <c r="XW38" s="24"/>
      <c r="XX38" s="24"/>
      <c r="XY38" s="24"/>
      <c r="XZ38" s="24"/>
      <c r="YA38" s="24"/>
      <c r="YB38" s="24"/>
      <c r="YC38" s="24"/>
      <c r="YD38" s="24"/>
      <c r="YE38" s="24"/>
      <c r="YF38" s="24"/>
      <c r="YG38" s="24"/>
      <c r="YH38" s="24"/>
      <c r="YI38" s="24"/>
      <c r="YJ38" s="24"/>
      <c r="YK38" s="24"/>
      <c r="YL38" s="24"/>
      <c r="YM38" s="24"/>
      <c r="YN38" s="24"/>
      <c r="YO38" s="24"/>
      <c r="YP38" s="24"/>
      <c r="YQ38" s="24"/>
      <c r="YR38" s="24"/>
      <c r="YS38" s="24"/>
      <c r="YT38" s="24"/>
      <c r="YU38" s="24"/>
      <c r="YV38" s="24"/>
      <c r="YW38" s="24"/>
      <c r="YX38" s="24"/>
      <c r="YY38" s="24"/>
      <c r="YZ38" s="24"/>
      <c r="ZA38" s="24"/>
      <c r="ZB38" s="24"/>
      <c r="ZC38" s="24"/>
      <c r="ZD38" s="24"/>
      <c r="ZE38" s="24"/>
      <c r="ZF38" s="24"/>
      <c r="ZG38" s="24"/>
      <c r="ZH38" s="24"/>
      <c r="ZI38" s="24"/>
      <c r="ZJ38" s="24"/>
      <c r="ZK38" s="24"/>
      <c r="ZL38" s="24"/>
      <c r="ZM38" s="24"/>
      <c r="ZN38" s="24"/>
      <c r="ZO38" s="24"/>
      <c r="ZP38" s="24"/>
      <c r="ZQ38" s="24"/>
      <c r="ZR38" s="24"/>
      <c r="ZS38" s="24"/>
      <c r="ZT38" s="24"/>
      <c r="ZU38" s="24"/>
      <c r="ZV38" s="24"/>
      <c r="ZW38" s="24"/>
      <c r="ZX38" s="24"/>
      <c r="ZY38" s="24"/>
      <c r="ZZ38" s="24"/>
      <c r="AAA38" s="24"/>
      <c r="AAB38" s="24"/>
      <c r="AAC38" s="24"/>
      <c r="AAD38" s="24"/>
      <c r="AAE38" s="24"/>
      <c r="AAF38" s="24"/>
      <c r="AAG38" s="24"/>
      <c r="AAH38" s="24"/>
      <c r="AAI38" s="24"/>
      <c r="AAJ38" s="24"/>
      <c r="AAK38" s="24"/>
      <c r="AAL38" s="24"/>
      <c r="AAM38" s="24"/>
      <c r="AAN38" s="24"/>
      <c r="AAO38" s="24"/>
      <c r="AAP38" s="24"/>
      <c r="AAQ38" s="24"/>
      <c r="AAR38" s="24"/>
      <c r="AAS38" s="24"/>
      <c r="AAT38" s="24"/>
      <c r="AAU38" s="24"/>
      <c r="AAV38" s="24"/>
      <c r="AAW38" s="24"/>
      <c r="AAX38" s="24"/>
      <c r="AAY38" s="24"/>
      <c r="AAZ38" s="24"/>
      <c r="ABA38" s="24"/>
      <c r="ABB38" s="24"/>
      <c r="ABC38" s="24"/>
      <c r="ABD38" s="24"/>
      <c r="ABE38" s="24"/>
      <c r="ABF38" s="24"/>
      <c r="ABG38" s="24"/>
      <c r="ABH38" s="24"/>
      <c r="ABI38" s="24"/>
      <c r="ABJ38" s="24"/>
      <c r="ABK38" s="24"/>
      <c r="ABL38" s="24"/>
      <c r="ABM38" s="24"/>
      <c r="ABN38" s="24"/>
      <c r="ABO38" s="24"/>
      <c r="ABP38" s="24"/>
      <c r="ABQ38" s="24"/>
      <c r="ABR38" s="24"/>
      <c r="ABS38" s="24"/>
      <c r="ABT38" s="24"/>
      <c r="ABU38" s="24"/>
      <c r="ABV38" s="24"/>
      <c r="ABW38" s="24"/>
      <c r="ABX38" s="24"/>
      <c r="ABY38" s="24"/>
      <c r="ABZ38" s="24"/>
      <c r="ACA38" s="24"/>
      <c r="ACB38" s="24"/>
      <c r="ACC38" s="24"/>
      <c r="ACD38" s="24"/>
      <c r="ACE38" s="24"/>
      <c r="ACF38" s="24"/>
      <c r="ACG38" s="24"/>
      <c r="ACH38" s="24"/>
      <c r="ACI38" s="24"/>
      <c r="ACJ38" s="24"/>
      <c r="ACK38" s="24"/>
      <c r="ACL38" s="24"/>
      <c r="ACM38" s="24"/>
      <c r="ACN38" s="24"/>
      <c r="ACO38" s="24"/>
      <c r="ACP38" s="24"/>
      <c r="ACQ38" s="24"/>
      <c r="ACR38" s="24"/>
      <c r="ACS38" s="24"/>
      <c r="ACT38" s="24"/>
      <c r="ACU38" s="24"/>
      <c r="ACV38" s="24"/>
      <c r="ACW38" s="24"/>
      <c r="ACX38" s="24"/>
      <c r="ACY38" s="24"/>
      <c r="ACZ38" s="24"/>
      <c r="ADA38" s="24"/>
      <c r="ADB38" s="24"/>
      <c r="ADC38" s="24"/>
      <c r="ADD38" s="24"/>
      <c r="ADE38" s="24"/>
      <c r="ADF38" s="24"/>
      <c r="ADG38" s="24"/>
      <c r="ADH38" s="24"/>
      <c r="ADI38" s="24"/>
      <c r="ADJ38" s="24"/>
      <c r="ADK38" s="24"/>
      <c r="ADL38" s="24"/>
      <c r="ADM38" s="24"/>
      <c r="ADN38" s="24"/>
      <c r="ADO38" s="24"/>
      <c r="ADP38" s="24"/>
      <c r="ADQ38" s="24"/>
      <c r="ADR38" s="24"/>
      <c r="ADS38" s="24"/>
      <c r="ADT38" s="24"/>
      <c r="ADU38" s="24"/>
      <c r="ADV38" s="24"/>
      <c r="ADW38" s="24"/>
      <c r="ADX38" s="24"/>
      <c r="ADY38" s="24"/>
      <c r="ADZ38" s="24"/>
      <c r="AEA38" s="24"/>
      <c r="AEB38" s="24"/>
      <c r="AEC38" s="24"/>
      <c r="AED38" s="24"/>
      <c r="AEE38" s="24"/>
      <c r="AEF38" s="24"/>
      <c r="AEG38" s="24"/>
      <c r="AEH38" s="24"/>
      <c r="AEI38" s="24"/>
      <c r="AEJ38" s="24"/>
      <c r="AEK38" s="24"/>
      <c r="AEL38" s="24"/>
      <c r="AEM38" s="24"/>
      <c r="AEN38" s="24"/>
      <c r="AEO38" s="24"/>
      <c r="AEP38" s="24"/>
      <c r="AEQ38" s="24"/>
      <c r="AER38" s="24"/>
      <c r="AES38" s="24"/>
      <c r="AET38" s="24"/>
      <c r="AEU38" s="24"/>
      <c r="AEV38" s="24"/>
      <c r="AEW38" s="24"/>
      <c r="AEX38" s="24"/>
      <c r="AEY38" s="24"/>
      <c r="AEZ38" s="24"/>
      <c r="AFA38" s="24"/>
      <c r="AFB38" s="24"/>
      <c r="AFC38" s="24"/>
      <c r="AFD38" s="24"/>
      <c r="AFE38" s="24"/>
      <c r="AFF38" s="24"/>
      <c r="AFG38" s="24"/>
      <c r="AFH38" s="24"/>
      <c r="AFI38" s="24"/>
      <c r="AFJ38" s="24"/>
      <c r="AFK38" s="24"/>
      <c r="AFL38" s="24"/>
      <c r="AFM38" s="24"/>
      <c r="AFN38" s="24"/>
      <c r="AFO38" s="24"/>
      <c r="AFP38" s="24"/>
      <c r="AFQ38" s="24"/>
      <c r="AFR38" s="24"/>
      <c r="AFS38" s="24"/>
      <c r="AFT38" s="24"/>
      <c r="AFU38" s="24"/>
      <c r="AFV38" s="24"/>
      <c r="AFW38" s="24"/>
      <c r="AFX38" s="24"/>
      <c r="AFY38" s="24"/>
      <c r="AFZ38" s="24"/>
      <c r="AGA38" s="24"/>
      <c r="AGB38" s="24"/>
      <c r="AGC38" s="24"/>
      <c r="AGD38" s="24"/>
      <c r="AGE38" s="24"/>
      <c r="AGF38" s="24"/>
      <c r="AGG38" s="24"/>
      <c r="AGH38" s="24"/>
      <c r="AGI38" s="24"/>
      <c r="AGJ38" s="24"/>
      <c r="AGK38" s="24"/>
      <c r="AGL38" s="24"/>
      <c r="AGM38" s="24"/>
      <c r="AGN38" s="24"/>
      <c r="AGO38" s="24"/>
      <c r="AGP38" s="24"/>
      <c r="AGQ38" s="24"/>
      <c r="AGR38" s="24"/>
      <c r="AGS38" s="24"/>
      <c r="AGT38" s="24"/>
      <c r="AGU38" s="24"/>
      <c r="AGV38" s="24"/>
      <c r="AGW38" s="24"/>
      <c r="AGX38" s="24"/>
      <c r="AGY38" s="24"/>
      <c r="AGZ38" s="24"/>
      <c r="AHA38" s="24"/>
      <c r="AHB38" s="24"/>
      <c r="AHC38" s="24"/>
      <c r="AHD38" s="24"/>
      <c r="AHE38" s="24"/>
      <c r="AHF38" s="24"/>
      <c r="AHG38" s="24"/>
      <c r="AHH38" s="24"/>
      <c r="AHI38" s="24"/>
      <c r="AHJ38" s="24"/>
      <c r="AHK38" s="24"/>
      <c r="AHL38" s="24"/>
      <c r="AHM38" s="24"/>
      <c r="AHN38" s="24"/>
      <c r="AHO38" s="24"/>
      <c r="AHP38" s="24"/>
      <c r="AHQ38" s="24"/>
      <c r="AHR38" s="24"/>
      <c r="AHS38" s="24"/>
      <c r="AHT38" s="24"/>
      <c r="AHU38" s="24"/>
      <c r="AHV38" s="24"/>
      <c r="AHW38" s="24"/>
      <c r="AHX38" s="24"/>
      <c r="AHY38" s="24"/>
      <c r="AHZ38" s="24"/>
      <c r="AIA38" s="24"/>
      <c r="AIB38" s="24"/>
      <c r="AIC38" s="24"/>
      <c r="AID38" s="24"/>
      <c r="AIE38" s="24"/>
      <c r="AIF38" s="24"/>
      <c r="AIG38" s="24"/>
      <c r="AIH38" s="24"/>
      <c r="AII38" s="24"/>
      <c r="AIJ38" s="24"/>
      <c r="AIK38" s="24"/>
      <c r="AIL38" s="24"/>
      <c r="AIM38" s="24"/>
      <c r="AIN38" s="24"/>
      <c r="AIO38" s="24"/>
      <c r="AIP38" s="24"/>
      <c r="AIQ38" s="24"/>
      <c r="AIR38" s="24"/>
      <c r="AIS38" s="24"/>
      <c r="AIT38" s="24"/>
      <c r="AIU38" s="24"/>
      <c r="AIV38" s="24"/>
      <c r="AIW38" s="24"/>
      <c r="AIX38" s="24"/>
      <c r="AIY38" s="24"/>
      <c r="AIZ38" s="24"/>
      <c r="AJA38" s="24"/>
      <c r="AJB38" s="24"/>
      <c r="AJC38" s="24"/>
      <c r="AJD38" s="24"/>
      <c r="AJE38" s="24"/>
      <c r="AJF38" s="24"/>
      <c r="AJG38" s="24"/>
      <c r="AJH38" s="24"/>
      <c r="AJI38" s="24"/>
      <c r="AJJ38" s="24"/>
      <c r="AJK38" s="24"/>
      <c r="AJL38" s="24"/>
      <c r="AJM38" s="24"/>
      <c r="AJN38" s="24"/>
      <c r="AJO38" s="24"/>
      <c r="AJP38" s="24"/>
      <c r="AJQ38" s="24"/>
      <c r="AJR38" s="24"/>
      <c r="AJS38" s="24"/>
      <c r="AJT38" s="24"/>
      <c r="AJU38" s="24"/>
      <c r="AJV38" s="24"/>
      <c r="AJW38" s="24"/>
      <c r="AJX38" s="24"/>
      <c r="AJY38" s="24"/>
      <c r="AJZ38" s="24"/>
      <c r="AKA38" s="24"/>
      <c r="AKB38" s="24"/>
      <c r="AKC38" s="24"/>
      <c r="AKD38" s="24"/>
      <c r="AKE38" s="24"/>
      <c r="AKF38" s="24"/>
      <c r="AKG38" s="24"/>
      <c r="AKH38" s="24"/>
      <c r="AKI38" s="24"/>
      <c r="AKJ38" s="24"/>
      <c r="AKK38" s="24"/>
      <c r="AKL38" s="24"/>
      <c r="AKM38" s="24"/>
      <c r="AKN38" s="24"/>
      <c r="AKO38" s="24"/>
      <c r="AKP38" s="24"/>
      <c r="AKQ38" s="24"/>
      <c r="AKR38" s="24"/>
      <c r="AKS38" s="24"/>
      <c r="AKT38" s="24"/>
      <c r="AKU38" s="24"/>
      <c r="AKV38" s="24"/>
      <c r="AKW38" s="24"/>
      <c r="AKX38" s="24"/>
      <c r="AKY38" s="24"/>
      <c r="AKZ38" s="24"/>
      <c r="ALA38" s="24"/>
      <c r="ALB38" s="24"/>
      <c r="ALC38" s="24"/>
      <c r="ALD38" s="24"/>
      <c r="ALE38" s="24"/>
      <c r="ALF38" s="24"/>
      <c r="ALG38" s="24"/>
      <c r="ALH38" s="24"/>
      <c r="ALI38" s="24"/>
      <c r="ALJ38" s="24"/>
      <c r="ALK38" s="24"/>
      <c r="ALL38" s="24"/>
      <c r="ALM38" s="24"/>
      <c r="ALN38" s="24"/>
      <c r="ALO38" s="24"/>
      <c r="ALP38" s="24"/>
      <c r="ALQ38" s="24"/>
      <c r="ALR38" s="24"/>
      <c r="ALS38" s="24"/>
      <c r="ALT38" s="24"/>
      <c r="ALU38" s="24"/>
      <c r="ALV38" s="24"/>
      <c r="ALW38" s="24"/>
      <c r="ALX38" s="24"/>
      <c r="ALY38" s="24"/>
      <c r="ALZ38" s="24"/>
      <c r="AMA38" s="24"/>
      <c r="AMB38" s="24"/>
      <c r="AMC38" s="24"/>
      <c r="AMD38" s="24"/>
      <c r="AME38" s="24"/>
      <c r="AMF38" s="24"/>
      <c r="AMG38" s="24"/>
      <c r="AMH38" s="24"/>
      <c r="AMI38" s="24"/>
      <c r="AMJ38" s="24"/>
      <c r="AMK38" s="24"/>
      <c r="AML38" s="24"/>
    </row>
    <row r="39" spans="1:1026" s="25" customFormat="1" ht="12" customHeight="1">
      <c r="A39" s="24"/>
      <c r="B39" s="26" t="s">
        <v>40</v>
      </c>
      <c r="C39" s="393" t="s">
        <v>41</v>
      </c>
      <c r="D39" s="394"/>
      <c r="E39" s="394"/>
      <c r="F39" s="394"/>
      <c r="G39" s="284"/>
      <c r="H39" s="30">
        <v>0</v>
      </c>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c r="IP39" s="24"/>
      <c r="IQ39" s="24"/>
      <c r="IR39" s="24"/>
      <c r="IS39" s="24"/>
      <c r="IT39" s="24"/>
      <c r="IU39" s="24"/>
      <c r="IV39" s="24"/>
      <c r="IW39" s="24"/>
      <c r="IX39" s="24"/>
      <c r="IY39" s="24"/>
      <c r="IZ39" s="24"/>
      <c r="JA39" s="24"/>
      <c r="JB39" s="24"/>
      <c r="JC39" s="24"/>
      <c r="JD39" s="24"/>
      <c r="JE39" s="24"/>
      <c r="JF39" s="24"/>
      <c r="JG39" s="24"/>
      <c r="JH39" s="24"/>
      <c r="JI39" s="24"/>
      <c r="JJ39" s="24"/>
      <c r="JK39" s="24"/>
      <c r="JL39" s="24"/>
      <c r="JM39" s="24"/>
      <c r="JN39" s="24"/>
      <c r="JO39" s="24"/>
      <c r="JP39" s="24"/>
      <c r="JQ39" s="24"/>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4"/>
      <c r="NI39" s="24"/>
      <c r="NJ39" s="24"/>
      <c r="NK39" s="24"/>
      <c r="NL39" s="24"/>
      <c r="NM39" s="24"/>
      <c r="NN39" s="24"/>
      <c r="NO39" s="24"/>
      <c r="NP39" s="24"/>
      <c r="NQ39" s="24"/>
      <c r="NR39" s="24"/>
      <c r="NS39" s="24"/>
      <c r="NT39" s="24"/>
      <c r="NU39" s="24"/>
      <c r="NV39" s="24"/>
      <c r="NW39" s="24"/>
      <c r="NX39" s="24"/>
      <c r="NY39" s="24"/>
      <c r="NZ39" s="24"/>
      <c r="OA39" s="24"/>
      <c r="OB39" s="24"/>
      <c r="OC39" s="24"/>
      <c r="OD39" s="24"/>
      <c r="OE39" s="24"/>
      <c r="OF39" s="24"/>
      <c r="OG39" s="24"/>
      <c r="OH39" s="24"/>
      <c r="OI39" s="24"/>
      <c r="OJ39" s="24"/>
      <c r="OK39" s="24"/>
      <c r="OL39" s="24"/>
      <c r="OM39" s="24"/>
      <c r="ON39" s="24"/>
      <c r="OO39" s="24"/>
      <c r="OP39" s="24"/>
      <c r="OQ39" s="24"/>
      <c r="OR39" s="24"/>
      <c r="OS39" s="24"/>
      <c r="OT39" s="24"/>
      <c r="OU39" s="24"/>
      <c r="OV39" s="24"/>
      <c r="OW39" s="24"/>
      <c r="OX39" s="24"/>
      <c r="OY39" s="24"/>
      <c r="OZ39" s="24"/>
      <c r="PA39" s="24"/>
      <c r="PB39" s="24"/>
      <c r="PC39" s="24"/>
      <c r="PD39" s="24"/>
      <c r="PE39" s="24"/>
      <c r="PF39" s="24"/>
      <c r="PG39" s="24"/>
      <c r="PH39" s="24"/>
      <c r="PI39" s="24"/>
      <c r="PJ39" s="24"/>
      <c r="PK39" s="24"/>
      <c r="PL39" s="24"/>
      <c r="PM39" s="24"/>
      <c r="PN39" s="24"/>
      <c r="PO39" s="24"/>
      <c r="PP39" s="24"/>
      <c r="PQ39" s="24"/>
      <c r="PR39" s="24"/>
      <c r="PS39" s="24"/>
      <c r="PT39" s="24"/>
      <c r="PU39" s="24"/>
      <c r="PV39" s="24"/>
      <c r="PW39" s="24"/>
      <c r="PX39" s="24"/>
      <c r="PY39" s="24"/>
      <c r="PZ39" s="24"/>
      <c r="QA39" s="24"/>
      <c r="QB39" s="24"/>
      <c r="QC39" s="24"/>
      <c r="QD39" s="24"/>
      <c r="QE39" s="24"/>
      <c r="QF39" s="24"/>
      <c r="QG39" s="24"/>
      <c r="QH39" s="24"/>
      <c r="QI39" s="24"/>
      <c r="QJ39" s="24"/>
      <c r="QK39" s="24"/>
      <c r="QL39" s="24"/>
      <c r="QM39" s="24"/>
      <c r="QN39" s="24"/>
      <c r="QO39" s="24"/>
      <c r="QP39" s="24"/>
      <c r="QQ39" s="24"/>
      <c r="QR39" s="24"/>
      <c r="QS39" s="24"/>
      <c r="QT39" s="24"/>
      <c r="QU39" s="24"/>
      <c r="QV39" s="24"/>
      <c r="QW39" s="24"/>
      <c r="QX39" s="24"/>
      <c r="QY39" s="24"/>
      <c r="QZ39" s="24"/>
      <c r="RA39" s="24"/>
      <c r="RB39" s="24"/>
      <c r="RC39" s="24"/>
      <c r="RD39" s="24"/>
      <c r="RE39" s="24"/>
      <c r="RF39" s="24"/>
      <c r="RG39" s="24"/>
      <c r="RH39" s="24"/>
      <c r="RI39" s="24"/>
      <c r="RJ39" s="24"/>
      <c r="RK39" s="24"/>
      <c r="RL39" s="24"/>
      <c r="RM39" s="24"/>
      <c r="RN39" s="24"/>
      <c r="RO39" s="24"/>
      <c r="RP39" s="24"/>
      <c r="RQ39" s="24"/>
      <c r="RR39" s="24"/>
      <c r="RS39" s="24"/>
      <c r="RT39" s="24"/>
      <c r="RU39" s="24"/>
      <c r="RV39" s="24"/>
      <c r="RW39" s="24"/>
      <c r="RX39" s="24"/>
      <c r="RY39" s="24"/>
      <c r="RZ39" s="24"/>
      <c r="SA39" s="24"/>
      <c r="SB39" s="24"/>
      <c r="SC39" s="24"/>
      <c r="SD39" s="24"/>
      <c r="SE39" s="24"/>
      <c r="SF39" s="24"/>
      <c r="SG39" s="24"/>
      <c r="SH39" s="24"/>
      <c r="SI39" s="24"/>
      <c r="SJ39" s="24"/>
      <c r="SK39" s="24"/>
      <c r="SL39" s="24"/>
      <c r="SM39" s="24"/>
      <c r="SN39" s="24"/>
      <c r="SO39" s="24"/>
      <c r="SP39" s="24"/>
      <c r="SQ39" s="24"/>
      <c r="SR39" s="24"/>
      <c r="SS39" s="24"/>
      <c r="ST39" s="24"/>
      <c r="SU39" s="24"/>
      <c r="SV39" s="24"/>
      <c r="SW39" s="24"/>
      <c r="SX39" s="24"/>
      <c r="SY39" s="24"/>
      <c r="SZ39" s="24"/>
      <c r="TA39" s="24"/>
      <c r="TB39" s="24"/>
      <c r="TC39" s="24"/>
      <c r="TD39" s="24"/>
      <c r="TE39" s="24"/>
      <c r="TF39" s="24"/>
      <c r="TG39" s="24"/>
      <c r="TH39" s="24"/>
      <c r="TI39" s="24"/>
      <c r="TJ39" s="24"/>
      <c r="TK39" s="24"/>
      <c r="TL39" s="24"/>
      <c r="TM39" s="24"/>
      <c r="TN39" s="24"/>
      <c r="TO39" s="24"/>
      <c r="TP39" s="24"/>
      <c r="TQ39" s="24"/>
      <c r="TR39" s="24"/>
      <c r="TS39" s="24"/>
      <c r="TT39" s="24"/>
      <c r="TU39" s="24"/>
      <c r="TV39" s="24"/>
      <c r="TW39" s="24"/>
      <c r="TX39" s="24"/>
      <c r="TY39" s="24"/>
      <c r="TZ39" s="24"/>
      <c r="UA39" s="24"/>
      <c r="UB39" s="24"/>
      <c r="UC39" s="24"/>
      <c r="UD39" s="24"/>
      <c r="UE39" s="24"/>
      <c r="UF39" s="24"/>
      <c r="UG39" s="24"/>
      <c r="UH39" s="24"/>
      <c r="UI39" s="24"/>
      <c r="UJ39" s="24"/>
      <c r="UK39" s="24"/>
      <c r="UL39" s="24"/>
      <c r="UM39" s="24"/>
      <c r="UN39" s="24"/>
      <c r="UO39" s="24"/>
      <c r="UP39" s="24"/>
      <c r="UQ39" s="24"/>
      <c r="UR39" s="24"/>
      <c r="US39" s="24"/>
      <c r="UT39" s="24"/>
      <c r="UU39" s="24"/>
      <c r="UV39" s="24"/>
      <c r="UW39" s="24"/>
      <c r="UX39" s="24"/>
      <c r="UY39" s="24"/>
      <c r="UZ39" s="24"/>
      <c r="VA39" s="24"/>
      <c r="VB39" s="24"/>
      <c r="VC39" s="24"/>
      <c r="VD39" s="24"/>
      <c r="VE39" s="24"/>
      <c r="VF39" s="24"/>
      <c r="VG39" s="24"/>
      <c r="VH39" s="24"/>
      <c r="VI39" s="24"/>
      <c r="VJ39" s="24"/>
      <c r="VK39" s="24"/>
      <c r="VL39" s="24"/>
      <c r="VM39" s="24"/>
      <c r="VN39" s="24"/>
      <c r="VO39" s="24"/>
      <c r="VP39" s="24"/>
      <c r="VQ39" s="24"/>
      <c r="VR39" s="24"/>
      <c r="VS39" s="24"/>
      <c r="VT39" s="24"/>
      <c r="VU39" s="24"/>
      <c r="VV39" s="24"/>
      <c r="VW39" s="24"/>
      <c r="VX39" s="24"/>
      <c r="VY39" s="24"/>
      <c r="VZ39" s="24"/>
      <c r="WA39" s="24"/>
      <c r="WB39" s="24"/>
      <c r="WC39" s="24"/>
      <c r="WD39" s="24"/>
      <c r="WE39" s="24"/>
      <c r="WF39" s="24"/>
      <c r="WG39" s="24"/>
      <c r="WH39" s="24"/>
      <c r="WI39" s="24"/>
      <c r="WJ39" s="24"/>
      <c r="WK39" s="24"/>
      <c r="WL39" s="24"/>
      <c r="WM39" s="24"/>
      <c r="WN39" s="24"/>
      <c r="WO39" s="24"/>
      <c r="WP39" s="24"/>
      <c r="WQ39" s="24"/>
      <c r="WR39" s="24"/>
      <c r="WS39" s="24"/>
      <c r="WT39" s="24"/>
      <c r="WU39" s="24"/>
      <c r="WV39" s="24"/>
      <c r="WW39" s="24"/>
      <c r="WX39" s="24"/>
      <c r="WY39" s="24"/>
      <c r="WZ39" s="24"/>
      <c r="XA39" s="24"/>
      <c r="XB39" s="24"/>
      <c r="XC39" s="24"/>
      <c r="XD39" s="24"/>
      <c r="XE39" s="24"/>
      <c r="XF39" s="24"/>
      <c r="XG39" s="24"/>
      <c r="XH39" s="24"/>
      <c r="XI39" s="24"/>
      <c r="XJ39" s="24"/>
      <c r="XK39" s="24"/>
      <c r="XL39" s="24"/>
      <c r="XM39" s="24"/>
      <c r="XN39" s="24"/>
      <c r="XO39" s="24"/>
      <c r="XP39" s="24"/>
      <c r="XQ39" s="24"/>
      <c r="XR39" s="24"/>
      <c r="XS39" s="24"/>
      <c r="XT39" s="24"/>
      <c r="XU39" s="24"/>
      <c r="XV39" s="24"/>
      <c r="XW39" s="24"/>
      <c r="XX39" s="24"/>
      <c r="XY39" s="24"/>
      <c r="XZ39" s="24"/>
      <c r="YA39" s="24"/>
      <c r="YB39" s="24"/>
      <c r="YC39" s="24"/>
      <c r="YD39" s="24"/>
      <c r="YE39" s="24"/>
      <c r="YF39" s="24"/>
      <c r="YG39" s="24"/>
      <c r="YH39" s="24"/>
      <c r="YI39" s="24"/>
      <c r="YJ39" s="24"/>
      <c r="YK39" s="24"/>
      <c r="YL39" s="24"/>
      <c r="YM39" s="24"/>
      <c r="YN39" s="24"/>
      <c r="YO39" s="24"/>
      <c r="YP39" s="24"/>
      <c r="YQ39" s="24"/>
      <c r="YR39" s="24"/>
      <c r="YS39" s="24"/>
      <c r="YT39" s="24"/>
      <c r="YU39" s="24"/>
      <c r="YV39" s="24"/>
      <c r="YW39" s="24"/>
      <c r="YX39" s="24"/>
      <c r="YY39" s="24"/>
      <c r="YZ39" s="24"/>
      <c r="ZA39" s="24"/>
      <c r="ZB39" s="24"/>
      <c r="ZC39" s="24"/>
      <c r="ZD39" s="24"/>
      <c r="ZE39" s="24"/>
      <c r="ZF39" s="24"/>
      <c r="ZG39" s="24"/>
      <c r="ZH39" s="24"/>
      <c r="ZI39" s="24"/>
      <c r="ZJ39" s="24"/>
      <c r="ZK39" s="24"/>
      <c r="ZL39" s="24"/>
      <c r="ZM39" s="24"/>
      <c r="ZN39" s="24"/>
      <c r="ZO39" s="24"/>
      <c r="ZP39" s="24"/>
      <c r="ZQ39" s="24"/>
      <c r="ZR39" s="24"/>
      <c r="ZS39" s="24"/>
      <c r="ZT39" s="24"/>
      <c r="ZU39" s="24"/>
      <c r="ZV39" s="24"/>
      <c r="ZW39" s="24"/>
      <c r="ZX39" s="24"/>
      <c r="ZY39" s="24"/>
      <c r="ZZ39" s="24"/>
      <c r="AAA39" s="24"/>
      <c r="AAB39" s="24"/>
      <c r="AAC39" s="24"/>
      <c r="AAD39" s="24"/>
      <c r="AAE39" s="24"/>
      <c r="AAF39" s="24"/>
      <c r="AAG39" s="24"/>
      <c r="AAH39" s="24"/>
      <c r="AAI39" s="24"/>
      <c r="AAJ39" s="24"/>
      <c r="AAK39" s="24"/>
      <c r="AAL39" s="24"/>
      <c r="AAM39" s="24"/>
      <c r="AAN39" s="24"/>
      <c r="AAO39" s="24"/>
      <c r="AAP39" s="24"/>
      <c r="AAQ39" s="24"/>
      <c r="AAR39" s="24"/>
      <c r="AAS39" s="24"/>
      <c r="AAT39" s="24"/>
      <c r="AAU39" s="24"/>
      <c r="AAV39" s="24"/>
      <c r="AAW39" s="24"/>
      <c r="AAX39" s="24"/>
      <c r="AAY39" s="24"/>
      <c r="AAZ39" s="24"/>
      <c r="ABA39" s="24"/>
      <c r="ABB39" s="24"/>
      <c r="ABC39" s="24"/>
      <c r="ABD39" s="24"/>
      <c r="ABE39" s="24"/>
      <c r="ABF39" s="24"/>
      <c r="ABG39" s="24"/>
      <c r="ABH39" s="24"/>
      <c r="ABI39" s="24"/>
      <c r="ABJ39" s="24"/>
      <c r="ABK39" s="24"/>
      <c r="ABL39" s="24"/>
      <c r="ABM39" s="24"/>
      <c r="ABN39" s="24"/>
      <c r="ABO39" s="24"/>
      <c r="ABP39" s="24"/>
      <c r="ABQ39" s="24"/>
      <c r="ABR39" s="24"/>
      <c r="ABS39" s="24"/>
      <c r="ABT39" s="24"/>
      <c r="ABU39" s="24"/>
      <c r="ABV39" s="24"/>
      <c r="ABW39" s="24"/>
      <c r="ABX39" s="24"/>
      <c r="ABY39" s="24"/>
      <c r="ABZ39" s="24"/>
      <c r="ACA39" s="24"/>
      <c r="ACB39" s="24"/>
      <c r="ACC39" s="24"/>
      <c r="ACD39" s="24"/>
      <c r="ACE39" s="24"/>
      <c r="ACF39" s="24"/>
      <c r="ACG39" s="24"/>
      <c r="ACH39" s="24"/>
      <c r="ACI39" s="24"/>
      <c r="ACJ39" s="24"/>
      <c r="ACK39" s="24"/>
      <c r="ACL39" s="24"/>
      <c r="ACM39" s="24"/>
      <c r="ACN39" s="24"/>
      <c r="ACO39" s="24"/>
      <c r="ACP39" s="24"/>
      <c r="ACQ39" s="24"/>
      <c r="ACR39" s="24"/>
      <c r="ACS39" s="24"/>
      <c r="ACT39" s="24"/>
      <c r="ACU39" s="24"/>
      <c r="ACV39" s="24"/>
      <c r="ACW39" s="24"/>
      <c r="ACX39" s="24"/>
      <c r="ACY39" s="24"/>
      <c r="ACZ39" s="24"/>
      <c r="ADA39" s="24"/>
      <c r="ADB39" s="24"/>
      <c r="ADC39" s="24"/>
      <c r="ADD39" s="24"/>
      <c r="ADE39" s="24"/>
      <c r="ADF39" s="24"/>
      <c r="ADG39" s="24"/>
      <c r="ADH39" s="24"/>
      <c r="ADI39" s="24"/>
      <c r="ADJ39" s="24"/>
      <c r="ADK39" s="24"/>
      <c r="ADL39" s="24"/>
      <c r="ADM39" s="24"/>
      <c r="ADN39" s="24"/>
      <c r="ADO39" s="24"/>
      <c r="ADP39" s="24"/>
      <c r="ADQ39" s="24"/>
      <c r="ADR39" s="24"/>
      <c r="ADS39" s="24"/>
      <c r="ADT39" s="24"/>
      <c r="ADU39" s="24"/>
      <c r="ADV39" s="24"/>
      <c r="ADW39" s="24"/>
      <c r="ADX39" s="24"/>
      <c r="ADY39" s="24"/>
      <c r="ADZ39" s="24"/>
      <c r="AEA39" s="24"/>
      <c r="AEB39" s="24"/>
      <c r="AEC39" s="24"/>
      <c r="AED39" s="24"/>
      <c r="AEE39" s="24"/>
      <c r="AEF39" s="24"/>
      <c r="AEG39" s="24"/>
      <c r="AEH39" s="24"/>
      <c r="AEI39" s="24"/>
      <c r="AEJ39" s="24"/>
      <c r="AEK39" s="24"/>
      <c r="AEL39" s="24"/>
      <c r="AEM39" s="24"/>
      <c r="AEN39" s="24"/>
      <c r="AEO39" s="24"/>
      <c r="AEP39" s="24"/>
      <c r="AEQ39" s="24"/>
      <c r="AER39" s="24"/>
      <c r="AES39" s="24"/>
      <c r="AET39" s="24"/>
      <c r="AEU39" s="24"/>
      <c r="AEV39" s="24"/>
      <c r="AEW39" s="24"/>
      <c r="AEX39" s="24"/>
      <c r="AEY39" s="24"/>
      <c r="AEZ39" s="24"/>
      <c r="AFA39" s="24"/>
      <c r="AFB39" s="24"/>
      <c r="AFC39" s="24"/>
      <c r="AFD39" s="24"/>
      <c r="AFE39" s="24"/>
      <c r="AFF39" s="24"/>
      <c r="AFG39" s="24"/>
      <c r="AFH39" s="24"/>
      <c r="AFI39" s="24"/>
      <c r="AFJ39" s="24"/>
      <c r="AFK39" s="24"/>
      <c r="AFL39" s="24"/>
      <c r="AFM39" s="24"/>
      <c r="AFN39" s="24"/>
      <c r="AFO39" s="24"/>
      <c r="AFP39" s="24"/>
      <c r="AFQ39" s="24"/>
      <c r="AFR39" s="24"/>
      <c r="AFS39" s="24"/>
      <c r="AFT39" s="24"/>
      <c r="AFU39" s="24"/>
      <c r="AFV39" s="24"/>
      <c r="AFW39" s="24"/>
      <c r="AFX39" s="24"/>
      <c r="AFY39" s="24"/>
      <c r="AFZ39" s="24"/>
      <c r="AGA39" s="24"/>
      <c r="AGB39" s="24"/>
      <c r="AGC39" s="24"/>
      <c r="AGD39" s="24"/>
      <c r="AGE39" s="24"/>
      <c r="AGF39" s="24"/>
      <c r="AGG39" s="24"/>
      <c r="AGH39" s="24"/>
      <c r="AGI39" s="24"/>
      <c r="AGJ39" s="24"/>
      <c r="AGK39" s="24"/>
      <c r="AGL39" s="24"/>
      <c r="AGM39" s="24"/>
      <c r="AGN39" s="24"/>
      <c r="AGO39" s="24"/>
      <c r="AGP39" s="24"/>
      <c r="AGQ39" s="24"/>
      <c r="AGR39" s="24"/>
      <c r="AGS39" s="24"/>
      <c r="AGT39" s="24"/>
      <c r="AGU39" s="24"/>
      <c r="AGV39" s="24"/>
      <c r="AGW39" s="24"/>
      <c r="AGX39" s="24"/>
      <c r="AGY39" s="24"/>
      <c r="AGZ39" s="24"/>
      <c r="AHA39" s="24"/>
      <c r="AHB39" s="24"/>
      <c r="AHC39" s="24"/>
      <c r="AHD39" s="24"/>
      <c r="AHE39" s="24"/>
      <c r="AHF39" s="24"/>
      <c r="AHG39" s="24"/>
      <c r="AHH39" s="24"/>
      <c r="AHI39" s="24"/>
      <c r="AHJ39" s="24"/>
      <c r="AHK39" s="24"/>
      <c r="AHL39" s="24"/>
      <c r="AHM39" s="24"/>
      <c r="AHN39" s="24"/>
      <c r="AHO39" s="24"/>
      <c r="AHP39" s="24"/>
      <c r="AHQ39" s="24"/>
      <c r="AHR39" s="24"/>
      <c r="AHS39" s="24"/>
      <c r="AHT39" s="24"/>
      <c r="AHU39" s="24"/>
      <c r="AHV39" s="24"/>
      <c r="AHW39" s="24"/>
      <c r="AHX39" s="24"/>
      <c r="AHY39" s="24"/>
      <c r="AHZ39" s="24"/>
      <c r="AIA39" s="24"/>
      <c r="AIB39" s="24"/>
      <c r="AIC39" s="24"/>
      <c r="AID39" s="24"/>
      <c r="AIE39" s="24"/>
      <c r="AIF39" s="24"/>
      <c r="AIG39" s="24"/>
      <c r="AIH39" s="24"/>
      <c r="AII39" s="24"/>
      <c r="AIJ39" s="24"/>
      <c r="AIK39" s="24"/>
      <c r="AIL39" s="24"/>
      <c r="AIM39" s="24"/>
      <c r="AIN39" s="24"/>
      <c r="AIO39" s="24"/>
      <c r="AIP39" s="24"/>
      <c r="AIQ39" s="24"/>
      <c r="AIR39" s="24"/>
      <c r="AIS39" s="24"/>
      <c r="AIT39" s="24"/>
      <c r="AIU39" s="24"/>
      <c r="AIV39" s="24"/>
      <c r="AIW39" s="24"/>
      <c r="AIX39" s="24"/>
      <c r="AIY39" s="24"/>
      <c r="AIZ39" s="24"/>
      <c r="AJA39" s="24"/>
      <c r="AJB39" s="24"/>
      <c r="AJC39" s="24"/>
      <c r="AJD39" s="24"/>
      <c r="AJE39" s="24"/>
      <c r="AJF39" s="24"/>
      <c r="AJG39" s="24"/>
      <c r="AJH39" s="24"/>
      <c r="AJI39" s="24"/>
      <c r="AJJ39" s="24"/>
      <c r="AJK39" s="24"/>
      <c r="AJL39" s="24"/>
      <c r="AJM39" s="24"/>
      <c r="AJN39" s="24"/>
      <c r="AJO39" s="24"/>
      <c r="AJP39" s="24"/>
      <c r="AJQ39" s="24"/>
      <c r="AJR39" s="24"/>
      <c r="AJS39" s="24"/>
      <c r="AJT39" s="24"/>
      <c r="AJU39" s="24"/>
      <c r="AJV39" s="24"/>
      <c r="AJW39" s="24"/>
      <c r="AJX39" s="24"/>
      <c r="AJY39" s="24"/>
      <c r="AJZ39" s="24"/>
      <c r="AKA39" s="24"/>
      <c r="AKB39" s="24"/>
      <c r="AKC39" s="24"/>
      <c r="AKD39" s="24"/>
      <c r="AKE39" s="24"/>
      <c r="AKF39" s="24"/>
      <c r="AKG39" s="24"/>
      <c r="AKH39" s="24"/>
      <c r="AKI39" s="24"/>
      <c r="AKJ39" s="24"/>
      <c r="AKK39" s="24"/>
      <c r="AKL39" s="24"/>
      <c r="AKM39" s="24"/>
      <c r="AKN39" s="24"/>
      <c r="AKO39" s="24"/>
      <c r="AKP39" s="24"/>
      <c r="AKQ39" s="24"/>
      <c r="AKR39" s="24"/>
      <c r="AKS39" s="24"/>
      <c r="AKT39" s="24"/>
      <c r="AKU39" s="24"/>
      <c r="AKV39" s="24"/>
      <c r="AKW39" s="24"/>
      <c r="AKX39" s="24"/>
      <c r="AKY39" s="24"/>
      <c r="AKZ39" s="24"/>
      <c r="ALA39" s="24"/>
      <c r="ALB39" s="24"/>
      <c r="ALC39" s="24"/>
      <c r="ALD39" s="24"/>
      <c r="ALE39" s="24"/>
      <c r="ALF39" s="24"/>
      <c r="ALG39" s="24"/>
      <c r="ALH39" s="24"/>
      <c r="ALI39" s="24"/>
      <c r="ALJ39" s="24"/>
      <c r="ALK39" s="24"/>
      <c r="ALL39" s="24"/>
      <c r="ALM39" s="24"/>
      <c r="ALN39" s="24"/>
      <c r="ALO39" s="24"/>
      <c r="ALP39" s="24"/>
      <c r="ALQ39" s="24"/>
      <c r="ALR39" s="24"/>
      <c r="ALS39" s="24"/>
      <c r="ALT39" s="24"/>
      <c r="ALU39" s="24"/>
      <c r="ALV39" s="24"/>
      <c r="ALW39" s="24"/>
      <c r="ALX39" s="24"/>
      <c r="ALY39" s="24"/>
      <c r="ALZ39" s="24"/>
      <c r="AMA39" s="24"/>
      <c r="AMB39" s="24"/>
      <c r="AMC39" s="24"/>
      <c r="AMD39" s="24"/>
      <c r="AME39" s="24"/>
      <c r="AMF39" s="24"/>
      <c r="AMG39" s="24"/>
      <c r="AMH39" s="24"/>
      <c r="AMI39" s="24"/>
      <c r="AMJ39" s="24"/>
      <c r="AMK39" s="24"/>
      <c r="AML39" s="24"/>
    </row>
    <row r="40" spans="1:1026" s="25" customFormat="1" ht="12" customHeight="1">
      <c r="A40" s="24"/>
      <c r="B40" s="26" t="s">
        <v>42</v>
      </c>
      <c r="C40" s="393" t="s">
        <v>43</v>
      </c>
      <c r="D40" s="394"/>
      <c r="E40" s="394"/>
      <c r="F40" s="394"/>
      <c r="G40" s="284"/>
      <c r="H40" s="30">
        <v>0</v>
      </c>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c r="IO40" s="24"/>
      <c r="IP40" s="24"/>
      <c r="IQ40" s="24"/>
      <c r="IR40" s="24"/>
      <c r="IS40" s="24"/>
      <c r="IT40" s="24"/>
      <c r="IU40" s="24"/>
      <c r="IV40" s="24"/>
      <c r="IW40" s="24"/>
      <c r="IX40" s="24"/>
      <c r="IY40" s="24"/>
      <c r="IZ40" s="24"/>
      <c r="JA40" s="24"/>
      <c r="JB40" s="24"/>
      <c r="JC40" s="24"/>
      <c r="JD40" s="24"/>
      <c r="JE40" s="24"/>
      <c r="JF40" s="24"/>
      <c r="JG40" s="24"/>
      <c r="JH40" s="24"/>
      <c r="JI40" s="24"/>
      <c r="JJ40" s="24"/>
      <c r="JK40" s="24"/>
      <c r="JL40" s="24"/>
      <c r="JM40" s="24"/>
      <c r="JN40" s="24"/>
      <c r="JO40" s="24"/>
      <c r="JP40" s="24"/>
      <c r="JQ40" s="24"/>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4"/>
      <c r="NI40" s="24"/>
      <c r="NJ40" s="24"/>
      <c r="NK40" s="24"/>
      <c r="NL40" s="24"/>
      <c r="NM40" s="24"/>
      <c r="NN40" s="24"/>
      <c r="NO40" s="24"/>
      <c r="NP40" s="24"/>
      <c r="NQ40" s="24"/>
      <c r="NR40" s="24"/>
      <c r="NS40" s="24"/>
      <c r="NT40" s="24"/>
      <c r="NU40" s="24"/>
      <c r="NV40" s="24"/>
      <c r="NW40" s="24"/>
      <c r="NX40" s="24"/>
      <c r="NY40" s="24"/>
      <c r="NZ40" s="24"/>
      <c r="OA40" s="24"/>
      <c r="OB40" s="24"/>
      <c r="OC40" s="24"/>
      <c r="OD40" s="24"/>
      <c r="OE40" s="24"/>
      <c r="OF40" s="24"/>
      <c r="OG40" s="24"/>
      <c r="OH40" s="24"/>
      <c r="OI40" s="24"/>
      <c r="OJ40" s="24"/>
      <c r="OK40" s="24"/>
      <c r="OL40" s="24"/>
      <c r="OM40" s="24"/>
      <c r="ON40" s="24"/>
      <c r="OO40" s="24"/>
      <c r="OP40" s="24"/>
      <c r="OQ40" s="24"/>
      <c r="OR40" s="24"/>
      <c r="OS40" s="24"/>
      <c r="OT40" s="24"/>
      <c r="OU40" s="24"/>
      <c r="OV40" s="24"/>
      <c r="OW40" s="24"/>
      <c r="OX40" s="24"/>
      <c r="OY40" s="24"/>
      <c r="OZ40" s="24"/>
      <c r="PA40" s="24"/>
      <c r="PB40" s="24"/>
      <c r="PC40" s="24"/>
      <c r="PD40" s="24"/>
      <c r="PE40" s="24"/>
      <c r="PF40" s="24"/>
      <c r="PG40" s="24"/>
      <c r="PH40" s="24"/>
      <c r="PI40" s="24"/>
      <c r="PJ40" s="24"/>
      <c r="PK40" s="24"/>
      <c r="PL40" s="24"/>
      <c r="PM40" s="24"/>
      <c r="PN40" s="24"/>
      <c r="PO40" s="24"/>
      <c r="PP40" s="24"/>
      <c r="PQ40" s="24"/>
      <c r="PR40" s="24"/>
      <c r="PS40" s="24"/>
      <c r="PT40" s="24"/>
      <c r="PU40" s="24"/>
      <c r="PV40" s="24"/>
      <c r="PW40" s="24"/>
      <c r="PX40" s="24"/>
      <c r="PY40" s="24"/>
      <c r="PZ40" s="24"/>
      <c r="QA40" s="24"/>
      <c r="QB40" s="24"/>
      <c r="QC40" s="24"/>
      <c r="QD40" s="24"/>
      <c r="QE40" s="24"/>
      <c r="QF40" s="24"/>
      <c r="QG40" s="24"/>
      <c r="QH40" s="24"/>
      <c r="QI40" s="24"/>
      <c r="QJ40" s="24"/>
      <c r="QK40" s="24"/>
      <c r="QL40" s="24"/>
      <c r="QM40" s="24"/>
      <c r="QN40" s="24"/>
      <c r="QO40" s="24"/>
      <c r="QP40" s="24"/>
      <c r="QQ40" s="24"/>
      <c r="QR40" s="24"/>
      <c r="QS40" s="24"/>
      <c r="QT40" s="24"/>
      <c r="QU40" s="24"/>
      <c r="QV40" s="24"/>
      <c r="QW40" s="24"/>
      <c r="QX40" s="24"/>
      <c r="QY40" s="24"/>
      <c r="QZ40" s="24"/>
      <c r="RA40" s="24"/>
      <c r="RB40" s="24"/>
      <c r="RC40" s="24"/>
      <c r="RD40" s="24"/>
      <c r="RE40" s="24"/>
      <c r="RF40" s="24"/>
      <c r="RG40" s="24"/>
      <c r="RH40" s="24"/>
      <c r="RI40" s="24"/>
      <c r="RJ40" s="24"/>
      <c r="RK40" s="24"/>
      <c r="RL40" s="24"/>
      <c r="RM40" s="24"/>
      <c r="RN40" s="24"/>
      <c r="RO40" s="24"/>
      <c r="RP40" s="24"/>
      <c r="RQ40" s="24"/>
      <c r="RR40" s="24"/>
      <c r="RS40" s="24"/>
      <c r="RT40" s="24"/>
      <c r="RU40" s="24"/>
      <c r="RV40" s="24"/>
      <c r="RW40" s="24"/>
      <c r="RX40" s="24"/>
      <c r="RY40" s="24"/>
      <c r="RZ40" s="24"/>
      <c r="SA40" s="24"/>
      <c r="SB40" s="24"/>
      <c r="SC40" s="24"/>
      <c r="SD40" s="24"/>
      <c r="SE40" s="24"/>
      <c r="SF40" s="24"/>
      <c r="SG40" s="24"/>
      <c r="SH40" s="24"/>
      <c r="SI40" s="24"/>
      <c r="SJ40" s="24"/>
      <c r="SK40" s="24"/>
      <c r="SL40" s="24"/>
      <c r="SM40" s="24"/>
      <c r="SN40" s="24"/>
      <c r="SO40" s="24"/>
      <c r="SP40" s="24"/>
      <c r="SQ40" s="24"/>
      <c r="SR40" s="24"/>
      <c r="SS40" s="24"/>
      <c r="ST40" s="24"/>
      <c r="SU40" s="24"/>
      <c r="SV40" s="24"/>
      <c r="SW40" s="24"/>
      <c r="SX40" s="24"/>
      <c r="SY40" s="24"/>
      <c r="SZ40" s="24"/>
      <c r="TA40" s="24"/>
      <c r="TB40" s="24"/>
      <c r="TC40" s="24"/>
      <c r="TD40" s="24"/>
      <c r="TE40" s="24"/>
      <c r="TF40" s="24"/>
      <c r="TG40" s="24"/>
      <c r="TH40" s="24"/>
      <c r="TI40" s="24"/>
      <c r="TJ40" s="24"/>
      <c r="TK40" s="24"/>
      <c r="TL40" s="24"/>
      <c r="TM40" s="24"/>
      <c r="TN40" s="24"/>
      <c r="TO40" s="24"/>
      <c r="TP40" s="24"/>
      <c r="TQ40" s="24"/>
      <c r="TR40" s="24"/>
      <c r="TS40" s="24"/>
      <c r="TT40" s="24"/>
      <c r="TU40" s="24"/>
      <c r="TV40" s="24"/>
      <c r="TW40" s="24"/>
      <c r="TX40" s="24"/>
      <c r="TY40" s="24"/>
      <c r="TZ40" s="24"/>
      <c r="UA40" s="24"/>
      <c r="UB40" s="24"/>
      <c r="UC40" s="24"/>
      <c r="UD40" s="24"/>
      <c r="UE40" s="24"/>
      <c r="UF40" s="24"/>
      <c r="UG40" s="24"/>
      <c r="UH40" s="24"/>
      <c r="UI40" s="24"/>
      <c r="UJ40" s="24"/>
      <c r="UK40" s="24"/>
      <c r="UL40" s="24"/>
      <c r="UM40" s="24"/>
      <c r="UN40" s="24"/>
      <c r="UO40" s="24"/>
      <c r="UP40" s="24"/>
      <c r="UQ40" s="24"/>
      <c r="UR40" s="24"/>
      <c r="US40" s="24"/>
      <c r="UT40" s="24"/>
      <c r="UU40" s="24"/>
      <c r="UV40" s="24"/>
      <c r="UW40" s="24"/>
      <c r="UX40" s="24"/>
      <c r="UY40" s="24"/>
      <c r="UZ40" s="24"/>
      <c r="VA40" s="24"/>
      <c r="VB40" s="24"/>
      <c r="VC40" s="24"/>
      <c r="VD40" s="24"/>
      <c r="VE40" s="24"/>
      <c r="VF40" s="24"/>
      <c r="VG40" s="24"/>
      <c r="VH40" s="24"/>
      <c r="VI40" s="24"/>
      <c r="VJ40" s="24"/>
      <c r="VK40" s="24"/>
      <c r="VL40" s="24"/>
      <c r="VM40" s="24"/>
      <c r="VN40" s="24"/>
      <c r="VO40" s="24"/>
      <c r="VP40" s="24"/>
      <c r="VQ40" s="24"/>
      <c r="VR40" s="24"/>
      <c r="VS40" s="24"/>
      <c r="VT40" s="24"/>
      <c r="VU40" s="24"/>
      <c r="VV40" s="24"/>
      <c r="VW40" s="24"/>
      <c r="VX40" s="24"/>
      <c r="VY40" s="24"/>
      <c r="VZ40" s="24"/>
      <c r="WA40" s="24"/>
      <c r="WB40" s="24"/>
      <c r="WC40" s="24"/>
      <c r="WD40" s="24"/>
      <c r="WE40" s="24"/>
      <c r="WF40" s="24"/>
      <c r="WG40" s="24"/>
      <c r="WH40" s="24"/>
      <c r="WI40" s="24"/>
      <c r="WJ40" s="24"/>
      <c r="WK40" s="24"/>
      <c r="WL40" s="24"/>
      <c r="WM40" s="24"/>
      <c r="WN40" s="24"/>
      <c r="WO40" s="24"/>
      <c r="WP40" s="24"/>
      <c r="WQ40" s="24"/>
      <c r="WR40" s="24"/>
      <c r="WS40" s="24"/>
      <c r="WT40" s="24"/>
      <c r="WU40" s="24"/>
      <c r="WV40" s="24"/>
      <c r="WW40" s="24"/>
      <c r="WX40" s="24"/>
      <c r="WY40" s="24"/>
      <c r="WZ40" s="24"/>
      <c r="XA40" s="24"/>
      <c r="XB40" s="24"/>
      <c r="XC40" s="24"/>
      <c r="XD40" s="24"/>
      <c r="XE40" s="24"/>
      <c r="XF40" s="24"/>
      <c r="XG40" s="24"/>
      <c r="XH40" s="24"/>
      <c r="XI40" s="24"/>
      <c r="XJ40" s="24"/>
      <c r="XK40" s="24"/>
      <c r="XL40" s="24"/>
      <c r="XM40" s="24"/>
      <c r="XN40" s="24"/>
      <c r="XO40" s="24"/>
      <c r="XP40" s="24"/>
      <c r="XQ40" s="24"/>
      <c r="XR40" s="24"/>
      <c r="XS40" s="24"/>
      <c r="XT40" s="24"/>
      <c r="XU40" s="24"/>
      <c r="XV40" s="24"/>
      <c r="XW40" s="24"/>
      <c r="XX40" s="24"/>
      <c r="XY40" s="24"/>
      <c r="XZ40" s="24"/>
      <c r="YA40" s="24"/>
      <c r="YB40" s="24"/>
      <c r="YC40" s="24"/>
      <c r="YD40" s="24"/>
      <c r="YE40" s="24"/>
      <c r="YF40" s="24"/>
      <c r="YG40" s="24"/>
      <c r="YH40" s="24"/>
      <c r="YI40" s="24"/>
      <c r="YJ40" s="24"/>
      <c r="YK40" s="24"/>
      <c r="YL40" s="24"/>
      <c r="YM40" s="24"/>
      <c r="YN40" s="24"/>
      <c r="YO40" s="24"/>
      <c r="YP40" s="24"/>
      <c r="YQ40" s="24"/>
      <c r="YR40" s="24"/>
      <c r="YS40" s="24"/>
      <c r="YT40" s="24"/>
      <c r="YU40" s="24"/>
      <c r="YV40" s="24"/>
      <c r="YW40" s="24"/>
      <c r="YX40" s="24"/>
      <c r="YY40" s="24"/>
      <c r="YZ40" s="24"/>
      <c r="ZA40" s="24"/>
      <c r="ZB40" s="24"/>
      <c r="ZC40" s="24"/>
      <c r="ZD40" s="24"/>
      <c r="ZE40" s="24"/>
      <c r="ZF40" s="24"/>
      <c r="ZG40" s="24"/>
      <c r="ZH40" s="24"/>
      <c r="ZI40" s="24"/>
      <c r="ZJ40" s="24"/>
      <c r="ZK40" s="24"/>
      <c r="ZL40" s="24"/>
      <c r="ZM40" s="24"/>
      <c r="ZN40" s="24"/>
      <c r="ZO40" s="24"/>
      <c r="ZP40" s="24"/>
      <c r="ZQ40" s="24"/>
      <c r="ZR40" s="24"/>
      <c r="ZS40" s="24"/>
      <c r="ZT40" s="24"/>
      <c r="ZU40" s="24"/>
      <c r="ZV40" s="24"/>
      <c r="ZW40" s="24"/>
      <c r="ZX40" s="24"/>
      <c r="ZY40" s="24"/>
      <c r="ZZ40" s="24"/>
      <c r="AAA40" s="24"/>
      <c r="AAB40" s="24"/>
      <c r="AAC40" s="24"/>
      <c r="AAD40" s="24"/>
      <c r="AAE40" s="24"/>
      <c r="AAF40" s="24"/>
      <c r="AAG40" s="24"/>
      <c r="AAH40" s="24"/>
      <c r="AAI40" s="24"/>
      <c r="AAJ40" s="24"/>
      <c r="AAK40" s="24"/>
      <c r="AAL40" s="24"/>
      <c r="AAM40" s="24"/>
      <c r="AAN40" s="24"/>
      <c r="AAO40" s="24"/>
      <c r="AAP40" s="24"/>
      <c r="AAQ40" s="24"/>
      <c r="AAR40" s="24"/>
      <c r="AAS40" s="24"/>
      <c r="AAT40" s="24"/>
      <c r="AAU40" s="24"/>
      <c r="AAV40" s="24"/>
      <c r="AAW40" s="24"/>
      <c r="AAX40" s="24"/>
      <c r="AAY40" s="24"/>
      <c r="AAZ40" s="24"/>
      <c r="ABA40" s="24"/>
      <c r="ABB40" s="24"/>
      <c r="ABC40" s="24"/>
      <c r="ABD40" s="24"/>
      <c r="ABE40" s="24"/>
      <c r="ABF40" s="24"/>
      <c r="ABG40" s="24"/>
      <c r="ABH40" s="24"/>
      <c r="ABI40" s="24"/>
      <c r="ABJ40" s="24"/>
      <c r="ABK40" s="24"/>
      <c r="ABL40" s="24"/>
      <c r="ABM40" s="24"/>
      <c r="ABN40" s="24"/>
      <c r="ABO40" s="24"/>
      <c r="ABP40" s="24"/>
      <c r="ABQ40" s="24"/>
      <c r="ABR40" s="24"/>
      <c r="ABS40" s="24"/>
      <c r="ABT40" s="24"/>
      <c r="ABU40" s="24"/>
      <c r="ABV40" s="24"/>
      <c r="ABW40" s="24"/>
      <c r="ABX40" s="24"/>
      <c r="ABY40" s="24"/>
      <c r="ABZ40" s="24"/>
      <c r="ACA40" s="24"/>
      <c r="ACB40" s="24"/>
      <c r="ACC40" s="24"/>
      <c r="ACD40" s="24"/>
      <c r="ACE40" s="24"/>
      <c r="ACF40" s="24"/>
      <c r="ACG40" s="24"/>
      <c r="ACH40" s="24"/>
      <c r="ACI40" s="24"/>
      <c r="ACJ40" s="24"/>
      <c r="ACK40" s="24"/>
      <c r="ACL40" s="24"/>
      <c r="ACM40" s="24"/>
      <c r="ACN40" s="24"/>
      <c r="ACO40" s="24"/>
      <c r="ACP40" s="24"/>
      <c r="ACQ40" s="24"/>
      <c r="ACR40" s="24"/>
      <c r="ACS40" s="24"/>
      <c r="ACT40" s="24"/>
      <c r="ACU40" s="24"/>
      <c r="ACV40" s="24"/>
      <c r="ACW40" s="24"/>
      <c r="ACX40" s="24"/>
      <c r="ACY40" s="24"/>
      <c r="ACZ40" s="24"/>
      <c r="ADA40" s="24"/>
      <c r="ADB40" s="24"/>
      <c r="ADC40" s="24"/>
      <c r="ADD40" s="24"/>
      <c r="ADE40" s="24"/>
      <c r="ADF40" s="24"/>
      <c r="ADG40" s="24"/>
      <c r="ADH40" s="24"/>
      <c r="ADI40" s="24"/>
      <c r="ADJ40" s="24"/>
      <c r="ADK40" s="24"/>
      <c r="ADL40" s="24"/>
      <c r="ADM40" s="24"/>
      <c r="ADN40" s="24"/>
      <c r="ADO40" s="24"/>
      <c r="ADP40" s="24"/>
      <c r="ADQ40" s="24"/>
      <c r="ADR40" s="24"/>
      <c r="ADS40" s="24"/>
      <c r="ADT40" s="24"/>
      <c r="ADU40" s="24"/>
      <c r="ADV40" s="24"/>
      <c r="ADW40" s="24"/>
      <c r="ADX40" s="24"/>
      <c r="ADY40" s="24"/>
      <c r="ADZ40" s="24"/>
      <c r="AEA40" s="24"/>
      <c r="AEB40" s="24"/>
      <c r="AEC40" s="24"/>
      <c r="AED40" s="24"/>
      <c r="AEE40" s="24"/>
      <c r="AEF40" s="24"/>
      <c r="AEG40" s="24"/>
      <c r="AEH40" s="24"/>
      <c r="AEI40" s="24"/>
      <c r="AEJ40" s="24"/>
      <c r="AEK40" s="24"/>
      <c r="AEL40" s="24"/>
      <c r="AEM40" s="24"/>
      <c r="AEN40" s="24"/>
      <c r="AEO40" s="24"/>
      <c r="AEP40" s="24"/>
      <c r="AEQ40" s="24"/>
      <c r="AER40" s="24"/>
      <c r="AES40" s="24"/>
      <c r="AET40" s="24"/>
      <c r="AEU40" s="24"/>
      <c r="AEV40" s="24"/>
      <c r="AEW40" s="24"/>
      <c r="AEX40" s="24"/>
      <c r="AEY40" s="24"/>
      <c r="AEZ40" s="24"/>
      <c r="AFA40" s="24"/>
      <c r="AFB40" s="24"/>
      <c r="AFC40" s="24"/>
      <c r="AFD40" s="24"/>
      <c r="AFE40" s="24"/>
      <c r="AFF40" s="24"/>
      <c r="AFG40" s="24"/>
      <c r="AFH40" s="24"/>
      <c r="AFI40" s="24"/>
      <c r="AFJ40" s="24"/>
      <c r="AFK40" s="24"/>
      <c r="AFL40" s="24"/>
      <c r="AFM40" s="24"/>
      <c r="AFN40" s="24"/>
      <c r="AFO40" s="24"/>
      <c r="AFP40" s="24"/>
      <c r="AFQ40" s="24"/>
      <c r="AFR40" s="24"/>
      <c r="AFS40" s="24"/>
      <c r="AFT40" s="24"/>
      <c r="AFU40" s="24"/>
      <c r="AFV40" s="24"/>
      <c r="AFW40" s="24"/>
      <c r="AFX40" s="24"/>
      <c r="AFY40" s="24"/>
      <c r="AFZ40" s="24"/>
      <c r="AGA40" s="24"/>
      <c r="AGB40" s="24"/>
      <c r="AGC40" s="24"/>
      <c r="AGD40" s="24"/>
      <c r="AGE40" s="24"/>
      <c r="AGF40" s="24"/>
      <c r="AGG40" s="24"/>
      <c r="AGH40" s="24"/>
      <c r="AGI40" s="24"/>
      <c r="AGJ40" s="24"/>
      <c r="AGK40" s="24"/>
      <c r="AGL40" s="24"/>
      <c r="AGM40" s="24"/>
      <c r="AGN40" s="24"/>
      <c r="AGO40" s="24"/>
      <c r="AGP40" s="24"/>
      <c r="AGQ40" s="24"/>
      <c r="AGR40" s="24"/>
      <c r="AGS40" s="24"/>
      <c r="AGT40" s="24"/>
      <c r="AGU40" s="24"/>
      <c r="AGV40" s="24"/>
      <c r="AGW40" s="24"/>
      <c r="AGX40" s="24"/>
      <c r="AGY40" s="24"/>
      <c r="AGZ40" s="24"/>
      <c r="AHA40" s="24"/>
      <c r="AHB40" s="24"/>
      <c r="AHC40" s="24"/>
      <c r="AHD40" s="24"/>
      <c r="AHE40" s="24"/>
      <c r="AHF40" s="24"/>
      <c r="AHG40" s="24"/>
      <c r="AHH40" s="24"/>
      <c r="AHI40" s="24"/>
      <c r="AHJ40" s="24"/>
      <c r="AHK40" s="24"/>
      <c r="AHL40" s="24"/>
      <c r="AHM40" s="24"/>
      <c r="AHN40" s="24"/>
      <c r="AHO40" s="24"/>
      <c r="AHP40" s="24"/>
      <c r="AHQ40" s="24"/>
      <c r="AHR40" s="24"/>
      <c r="AHS40" s="24"/>
      <c r="AHT40" s="24"/>
      <c r="AHU40" s="24"/>
      <c r="AHV40" s="24"/>
      <c r="AHW40" s="24"/>
      <c r="AHX40" s="24"/>
      <c r="AHY40" s="24"/>
      <c r="AHZ40" s="24"/>
      <c r="AIA40" s="24"/>
      <c r="AIB40" s="24"/>
      <c r="AIC40" s="24"/>
      <c r="AID40" s="24"/>
      <c r="AIE40" s="24"/>
      <c r="AIF40" s="24"/>
      <c r="AIG40" s="24"/>
      <c r="AIH40" s="24"/>
      <c r="AII40" s="24"/>
      <c r="AIJ40" s="24"/>
      <c r="AIK40" s="24"/>
      <c r="AIL40" s="24"/>
      <c r="AIM40" s="24"/>
      <c r="AIN40" s="24"/>
      <c r="AIO40" s="24"/>
      <c r="AIP40" s="24"/>
      <c r="AIQ40" s="24"/>
      <c r="AIR40" s="24"/>
      <c r="AIS40" s="24"/>
      <c r="AIT40" s="24"/>
      <c r="AIU40" s="24"/>
      <c r="AIV40" s="24"/>
      <c r="AIW40" s="24"/>
      <c r="AIX40" s="24"/>
      <c r="AIY40" s="24"/>
      <c r="AIZ40" s="24"/>
      <c r="AJA40" s="24"/>
      <c r="AJB40" s="24"/>
      <c r="AJC40" s="24"/>
      <c r="AJD40" s="24"/>
      <c r="AJE40" s="24"/>
      <c r="AJF40" s="24"/>
      <c r="AJG40" s="24"/>
      <c r="AJH40" s="24"/>
      <c r="AJI40" s="24"/>
      <c r="AJJ40" s="24"/>
      <c r="AJK40" s="24"/>
      <c r="AJL40" s="24"/>
      <c r="AJM40" s="24"/>
      <c r="AJN40" s="24"/>
      <c r="AJO40" s="24"/>
      <c r="AJP40" s="24"/>
      <c r="AJQ40" s="24"/>
      <c r="AJR40" s="24"/>
      <c r="AJS40" s="24"/>
      <c r="AJT40" s="24"/>
      <c r="AJU40" s="24"/>
      <c r="AJV40" s="24"/>
      <c r="AJW40" s="24"/>
      <c r="AJX40" s="24"/>
      <c r="AJY40" s="24"/>
      <c r="AJZ40" s="24"/>
      <c r="AKA40" s="24"/>
      <c r="AKB40" s="24"/>
      <c r="AKC40" s="24"/>
      <c r="AKD40" s="24"/>
      <c r="AKE40" s="24"/>
      <c r="AKF40" s="24"/>
      <c r="AKG40" s="24"/>
      <c r="AKH40" s="24"/>
      <c r="AKI40" s="24"/>
      <c r="AKJ40" s="24"/>
      <c r="AKK40" s="24"/>
      <c r="AKL40" s="24"/>
      <c r="AKM40" s="24"/>
      <c r="AKN40" s="24"/>
      <c r="AKO40" s="24"/>
      <c r="AKP40" s="24"/>
      <c r="AKQ40" s="24"/>
      <c r="AKR40" s="24"/>
      <c r="AKS40" s="24"/>
      <c r="AKT40" s="24"/>
      <c r="AKU40" s="24"/>
      <c r="AKV40" s="24"/>
      <c r="AKW40" s="24"/>
      <c r="AKX40" s="24"/>
      <c r="AKY40" s="24"/>
      <c r="AKZ40" s="24"/>
      <c r="ALA40" s="24"/>
      <c r="ALB40" s="24"/>
      <c r="ALC40" s="24"/>
      <c r="ALD40" s="24"/>
      <c r="ALE40" s="24"/>
      <c r="ALF40" s="24"/>
      <c r="ALG40" s="24"/>
      <c r="ALH40" s="24"/>
      <c r="ALI40" s="24"/>
      <c r="ALJ40" s="24"/>
      <c r="ALK40" s="24"/>
      <c r="ALL40" s="24"/>
      <c r="ALM40" s="24"/>
      <c r="ALN40" s="24"/>
      <c r="ALO40" s="24"/>
      <c r="ALP40" s="24"/>
      <c r="ALQ40" s="24"/>
      <c r="ALR40" s="24"/>
      <c r="ALS40" s="24"/>
      <c r="ALT40" s="24"/>
      <c r="ALU40" s="24"/>
      <c r="ALV40" s="24"/>
      <c r="ALW40" s="24"/>
      <c r="ALX40" s="24"/>
      <c r="ALY40" s="24"/>
      <c r="ALZ40" s="24"/>
      <c r="AMA40" s="24"/>
      <c r="AMB40" s="24"/>
      <c r="AMC40" s="24"/>
      <c r="AMD40" s="24"/>
      <c r="AME40" s="24"/>
      <c r="AMF40" s="24"/>
      <c r="AMG40" s="24"/>
      <c r="AMH40" s="24"/>
      <c r="AMI40" s="24"/>
      <c r="AMJ40" s="24"/>
      <c r="AMK40" s="24"/>
      <c r="AML40" s="24"/>
    </row>
    <row r="41" spans="1:1026" s="25" customFormat="1" ht="12" customHeight="1">
      <c r="A41" s="24"/>
      <c r="B41" s="26" t="s">
        <v>44</v>
      </c>
      <c r="C41" s="393" t="s">
        <v>45</v>
      </c>
      <c r="D41" s="394"/>
      <c r="E41" s="394"/>
      <c r="F41" s="394"/>
      <c r="G41" s="284"/>
      <c r="H41" s="30">
        <v>0</v>
      </c>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c r="IO41" s="24"/>
      <c r="IP41" s="24"/>
      <c r="IQ41" s="24"/>
      <c r="IR41" s="24"/>
      <c r="IS41" s="24"/>
      <c r="IT41" s="24"/>
      <c r="IU41" s="24"/>
      <c r="IV41" s="24"/>
      <c r="IW41" s="24"/>
      <c r="IX41" s="24"/>
      <c r="IY41" s="24"/>
      <c r="IZ41" s="24"/>
      <c r="JA41" s="24"/>
      <c r="JB41" s="24"/>
      <c r="JC41" s="24"/>
      <c r="JD41" s="24"/>
      <c r="JE41" s="24"/>
      <c r="JF41" s="24"/>
      <c r="JG41" s="24"/>
      <c r="JH41" s="24"/>
      <c r="JI41" s="24"/>
      <c r="JJ41" s="24"/>
      <c r="JK41" s="24"/>
      <c r="JL41" s="24"/>
      <c r="JM41" s="24"/>
      <c r="JN41" s="24"/>
      <c r="JO41" s="24"/>
      <c r="JP41" s="24"/>
      <c r="JQ41" s="24"/>
      <c r="JR41" s="24"/>
      <c r="JS41" s="24"/>
      <c r="JT41" s="24"/>
      <c r="JU41" s="24"/>
      <c r="JV41" s="24"/>
      <c r="JW41" s="24"/>
      <c r="JX41" s="24"/>
      <c r="JY41" s="24"/>
      <c r="JZ41" s="24"/>
      <c r="KA41" s="24"/>
      <c r="KB41" s="24"/>
      <c r="KC41" s="24"/>
      <c r="KD41" s="24"/>
      <c r="KE41" s="24"/>
      <c r="KF41" s="24"/>
      <c r="KG41" s="24"/>
      <c r="KH41" s="24"/>
      <c r="KI41" s="24"/>
      <c r="KJ41" s="24"/>
      <c r="KK41" s="24"/>
      <c r="KL41" s="24"/>
      <c r="KM41" s="24"/>
      <c r="KN41" s="24"/>
      <c r="KO41" s="24"/>
      <c r="KP41" s="24"/>
      <c r="KQ41" s="24"/>
      <c r="KR41" s="24"/>
      <c r="KS41" s="24"/>
      <c r="KT41" s="24"/>
      <c r="KU41" s="24"/>
      <c r="KV41" s="24"/>
      <c r="KW41" s="24"/>
      <c r="KX41" s="24"/>
      <c r="KY41" s="24"/>
      <c r="KZ41" s="24"/>
      <c r="LA41" s="24"/>
      <c r="LB41" s="24"/>
      <c r="LC41" s="24"/>
      <c r="LD41" s="24"/>
      <c r="LE41" s="24"/>
      <c r="LF41" s="24"/>
      <c r="LG41" s="24"/>
      <c r="LH41" s="24"/>
      <c r="LI41" s="24"/>
      <c r="LJ41" s="24"/>
      <c r="LK41" s="24"/>
      <c r="LL41" s="24"/>
      <c r="LM41" s="24"/>
      <c r="LN41" s="24"/>
      <c r="LO41" s="24"/>
      <c r="LP41" s="24"/>
      <c r="LQ41" s="24"/>
      <c r="LR41" s="24"/>
      <c r="LS41" s="24"/>
      <c r="LT41" s="24"/>
      <c r="LU41" s="24"/>
      <c r="LV41" s="24"/>
      <c r="LW41" s="24"/>
      <c r="LX41" s="24"/>
      <c r="LY41" s="24"/>
      <c r="LZ41" s="24"/>
      <c r="MA41" s="24"/>
      <c r="MB41" s="24"/>
      <c r="MC41" s="24"/>
      <c r="MD41" s="24"/>
      <c r="ME41" s="24"/>
      <c r="MF41" s="24"/>
      <c r="MG41" s="24"/>
      <c r="MH41" s="24"/>
      <c r="MI41" s="24"/>
      <c r="MJ41" s="24"/>
      <c r="MK41" s="24"/>
      <c r="ML41" s="24"/>
      <c r="MM41" s="24"/>
      <c r="MN41" s="24"/>
      <c r="MO41" s="24"/>
      <c r="MP41" s="24"/>
      <c r="MQ41" s="24"/>
      <c r="MR41" s="24"/>
      <c r="MS41" s="24"/>
      <c r="MT41" s="24"/>
      <c r="MU41" s="24"/>
      <c r="MV41" s="24"/>
      <c r="MW41" s="24"/>
      <c r="MX41" s="24"/>
      <c r="MY41" s="24"/>
      <c r="MZ41" s="24"/>
      <c r="NA41" s="24"/>
      <c r="NB41" s="24"/>
      <c r="NC41" s="24"/>
      <c r="ND41" s="24"/>
      <c r="NE41" s="24"/>
      <c r="NF41" s="24"/>
      <c r="NG41" s="24"/>
      <c r="NH41" s="24"/>
      <c r="NI41" s="24"/>
      <c r="NJ41" s="24"/>
      <c r="NK41" s="24"/>
      <c r="NL41" s="24"/>
      <c r="NM41" s="24"/>
      <c r="NN41" s="24"/>
      <c r="NO41" s="24"/>
      <c r="NP41" s="24"/>
      <c r="NQ41" s="24"/>
      <c r="NR41" s="24"/>
      <c r="NS41" s="24"/>
      <c r="NT41" s="24"/>
      <c r="NU41" s="24"/>
      <c r="NV41" s="24"/>
      <c r="NW41" s="24"/>
      <c r="NX41" s="24"/>
      <c r="NY41" s="24"/>
      <c r="NZ41" s="24"/>
      <c r="OA41" s="24"/>
      <c r="OB41" s="24"/>
      <c r="OC41" s="24"/>
      <c r="OD41" s="24"/>
      <c r="OE41" s="24"/>
      <c r="OF41" s="24"/>
      <c r="OG41" s="24"/>
      <c r="OH41" s="24"/>
      <c r="OI41" s="24"/>
      <c r="OJ41" s="24"/>
      <c r="OK41" s="24"/>
      <c r="OL41" s="24"/>
      <c r="OM41" s="24"/>
      <c r="ON41" s="24"/>
      <c r="OO41" s="24"/>
      <c r="OP41" s="24"/>
      <c r="OQ41" s="24"/>
      <c r="OR41" s="24"/>
      <c r="OS41" s="24"/>
      <c r="OT41" s="24"/>
      <c r="OU41" s="24"/>
      <c r="OV41" s="24"/>
      <c r="OW41" s="24"/>
      <c r="OX41" s="24"/>
      <c r="OY41" s="24"/>
      <c r="OZ41" s="24"/>
      <c r="PA41" s="24"/>
      <c r="PB41" s="24"/>
      <c r="PC41" s="24"/>
      <c r="PD41" s="24"/>
      <c r="PE41" s="24"/>
      <c r="PF41" s="24"/>
      <c r="PG41" s="24"/>
      <c r="PH41" s="24"/>
      <c r="PI41" s="24"/>
      <c r="PJ41" s="24"/>
      <c r="PK41" s="24"/>
      <c r="PL41" s="24"/>
      <c r="PM41" s="24"/>
      <c r="PN41" s="24"/>
      <c r="PO41" s="24"/>
      <c r="PP41" s="24"/>
      <c r="PQ41" s="24"/>
      <c r="PR41" s="24"/>
      <c r="PS41" s="24"/>
      <c r="PT41" s="24"/>
      <c r="PU41" s="24"/>
      <c r="PV41" s="24"/>
      <c r="PW41" s="24"/>
      <c r="PX41" s="24"/>
      <c r="PY41" s="24"/>
      <c r="PZ41" s="24"/>
      <c r="QA41" s="24"/>
      <c r="QB41" s="24"/>
      <c r="QC41" s="24"/>
      <c r="QD41" s="24"/>
      <c r="QE41" s="24"/>
      <c r="QF41" s="24"/>
      <c r="QG41" s="24"/>
      <c r="QH41" s="24"/>
      <c r="QI41" s="24"/>
      <c r="QJ41" s="24"/>
      <c r="QK41" s="24"/>
      <c r="QL41" s="24"/>
      <c r="QM41" s="24"/>
      <c r="QN41" s="24"/>
      <c r="QO41" s="24"/>
      <c r="QP41" s="24"/>
      <c r="QQ41" s="24"/>
      <c r="QR41" s="24"/>
      <c r="QS41" s="24"/>
      <c r="QT41" s="24"/>
      <c r="QU41" s="24"/>
      <c r="QV41" s="24"/>
      <c r="QW41" s="24"/>
      <c r="QX41" s="24"/>
      <c r="QY41" s="24"/>
      <c r="QZ41" s="24"/>
      <c r="RA41" s="24"/>
      <c r="RB41" s="24"/>
      <c r="RC41" s="24"/>
      <c r="RD41" s="24"/>
      <c r="RE41" s="24"/>
      <c r="RF41" s="24"/>
      <c r="RG41" s="24"/>
      <c r="RH41" s="24"/>
      <c r="RI41" s="24"/>
      <c r="RJ41" s="24"/>
      <c r="RK41" s="24"/>
      <c r="RL41" s="24"/>
      <c r="RM41" s="24"/>
      <c r="RN41" s="24"/>
      <c r="RO41" s="24"/>
      <c r="RP41" s="24"/>
      <c r="RQ41" s="24"/>
      <c r="RR41" s="24"/>
      <c r="RS41" s="24"/>
      <c r="RT41" s="24"/>
      <c r="RU41" s="24"/>
      <c r="RV41" s="24"/>
      <c r="RW41" s="24"/>
      <c r="RX41" s="24"/>
      <c r="RY41" s="24"/>
      <c r="RZ41" s="24"/>
      <c r="SA41" s="24"/>
      <c r="SB41" s="24"/>
      <c r="SC41" s="24"/>
      <c r="SD41" s="24"/>
      <c r="SE41" s="24"/>
      <c r="SF41" s="24"/>
      <c r="SG41" s="24"/>
      <c r="SH41" s="24"/>
      <c r="SI41" s="24"/>
      <c r="SJ41" s="24"/>
      <c r="SK41" s="24"/>
      <c r="SL41" s="24"/>
      <c r="SM41" s="24"/>
      <c r="SN41" s="24"/>
      <c r="SO41" s="24"/>
      <c r="SP41" s="24"/>
      <c r="SQ41" s="24"/>
      <c r="SR41" s="24"/>
      <c r="SS41" s="24"/>
      <c r="ST41" s="24"/>
      <c r="SU41" s="24"/>
      <c r="SV41" s="24"/>
      <c r="SW41" s="24"/>
      <c r="SX41" s="24"/>
      <c r="SY41" s="24"/>
      <c r="SZ41" s="24"/>
      <c r="TA41" s="24"/>
      <c r="TB41" s="24"/>
      <c r="TC41" s="24"/>
      <c r="TD41" s="24"/>
      <c r="TE41" s="24"/>
      <c r="TF41" s="24"/>
      <c r="TG41" s="24"/>
      <c r="TH41" s="24"/>
      <c r="TI41" s="24"/>
      <c r="TJ41" s="24"/>
      <c r="TK41" s="24"/>
      <c r="TL41" s="24"/>
      <c r="TM41" s="24"/>
      <c r="TN41" s="24"/>
      <c r="TO41" s="24"/>
      <c r="TP41" s="24"/>
      <c r="TQ41" s="24"/>
      <c r="TR41" s="24"/>
      <c r="TS41" s="24"/>
      <c r="TT41" s="24"/>
      <c r="TU41" s="24"/>
      <c r="TV41" s="24"/>
      <c r="TW41" s="24"/>
      <c r="TX41" s="24"/>
      <c r="TY41" s="24"/>
      <c r="TZ41" s="24"/>
      <c r="UA41" s="24"/>
      <c r="UB41" s="24"/>
      <c r="UC41" s="24"/>
      <c r="UD41" s="24"/>
      <c r="UE41" s="24"/>
      <c r="UF41" s="24"/>
      <c r="UG41" s="24"/>
      <c r="UH41" s="24"/>
      <c r="UI41" s="24"/>
      <c r="UJ41" s="24"/>
      <c r="UK41" s="24"/>
      <c r="UL41" s="24"/>
      <c r="UM41" s="24"/>
      <c r="UN41" s="24"/>
      <c r="UO41" s="24"/>
      <c r="UP41" s="24"/>
      <c r="UQ41" s="24"/>
      <c r="UR41" s="24"/>
      <c r="US41" s="24"/>
      <c r="UT41" s="24"/>
      <c r="UU41" s="24"/>
      <c r="UV41" s="24"/>
      <c r="UW41" s="24"/>
      <c r="UX41" s="24"/>
      <c r="UY41" s="24"/>
      <c r="UZ41" s="24"/>
      <c r="VA41" s="24"/>
      <c r="VB41" s="24"/>
      <c r="VC41" s="24"/>
      <c r="VD41" s="24"/>
      <c r="VE41" s="24"/>
      <c r="VF41" s="24"/>
      <c r="VG41" s="24"/>
      <c r="VH41" s="24"/>
      <c r="VI41" s="24"/>
      <c r="VJ41" s="24"/>
      <c r="VK41" s="24"/>
      <c r="VL41" s="24"/>
      <c r="VM41" s="24"/>
      <c r="VN41" s="24"/>
      <c r="VO41" s="24"/>
      <c r="VP41" s="24"/>
      <c r="VQ41" s="24"/>
      <c r="VR41" s="24"/>
      <c r="VS41" s="24"/>
      <c r="VT41" s="24"/>
      <c r="VU41" s="24"/>
      <c r="VV41" s="24"/>
      <c r="VW41" s="24"/>
      <c r="VX41" s="24"/>
      <c r="VY41" s="24"/>
      <c r="VZ41" s="24"/>
      <c r="WA41" s="24"/>
      <c r="WB41" s="24"/>
      <c r="WC41" s="24"/>
      <c r="WD41" s="24"/>
      <c r="WE41" s="24"/>
      <c r="WF41" s="24"/>
      <c r="WG41" s="24"/>
      <c r="WH41" s="24"/>
      <c r="WI41" s="24"/>
      <c r="WJ41" s="24"/>
      <c r="WK41" s="24"/>
      <c r="WL41" s="24"/>
      <c r="WM41" s="24"/>
      <c r="WN41" s="24"/>
      <c r="WO41" s="24"/>
      <c r="WP41" s="24"/>
      <c r="WQ41" s="24"/>
      <c r="WR41" s="24"/>
      <c r="WS41" s="24"/>
      <c r="WT41" s="24"/>
      <c r="WU41" s="24"/>
      <c r="WV41" s="24"/>
      <c r="WW41" s="24"/>
      <c r="WX41" s="24"/>
      <c r="WY41" s="24"/>
      <c r="WZ41" s="24"/>
      <c r="XA41" s="24"/>
      <c r="XB41" s="24"/>
      <c r="XC41" s="24"/>
      <c r="XD41" s="24"/>
      <c r="XE41" s="24"/>
      <c r="XF41" s="24"/>
      <c r="XG41" s="24"/>
      <c r="XH41" s="24"/>
      <c r="XI41" s="24"/>
      <c r="XJ41" s="24"/>
      <c r="XK41" s="24"/>
      <c r="XL41" s="24"/>
      <c r="XM41" s="24"/>
      <c r="XN41" s="24"/>
      <c r="XO41" s="24"/>
      <c r="XP41" s="24"/>
      <c r="XQ41" s="24"/>
      <c r="XR41" s="24"/>
      <c r="XS41" s="24"/>
      <c r="XT41" s="24"/>
      <c r="XU41" s="24"/>
      <c r="XV41" s="24"/>
      <c r="XW41" s="24"/>
      <c r="XX41" s="24"/>
      <c r="XY41" s="24"/>
      <c r="XZ41" s="24"/>
      <c r="YA41" s="24"/>
      <c r="YB41" s="24"/>
      <c r="YC41" s="24"/>
      <c r="YD41" s="24"/>
      <c r="YE41" s="24"/>
      <c r="YF41" s="24"/>
      <c r="YG41" s="24"/>
      <c r="YH41" s="24"/>
      <c r="YI41" s="24"/>
      <c r="YJ41" s="24"/>
      <c r="YK41" s="24"/>
      <c r="YL41" s="24"/>
      <c r="YM41" s="24"/>
      <c r="YN41" s="24"/>
      <c r="YO41" s="24"/>
      <c r="YP41" s="24"/>
      <c r="YQ41" s="24"/>
      <c r="YR41" s="24"/>
      <c r="YS41" s="24"/>
      <c r="YT41" s="24"/>
      <c r="YU41" s="24"/>
      <c r="YV41" s="24"/>
      <c r="YW41" s="24"/>
      <c r="YX41" s="24"/>
      <c r="YY41" s="24"/>
      <c r="YZ41" s="24"/>
      <c r="ZA41" s="24"/>
      <c r="ZB41" s="24"/>
      <c r="ZC41" s="24"/>
      <c r="ZD41" s="24"/>
      <c r="ZE41" s="24"/>
      <c r="ZF41" s="24"/>
      <c r="ZG41" s="24"/>
      <c r="ZH41" s="24"/>
      <c r="ZI41" s="24"/>
      <c r="ZJ41" s="24"/>
      <c r="ZK41" s="24"/>
      <c r="ZL41" s="24"/>
      <c r="ZM41" s="24"/>
      <c r="ZN41" s="24"/>
      <c r="ZO41" s="24"/>
      <c r="ZP41" s="24"/>
      <c r="ZQ41" s="24"/>
      <c r="ZR41" s="24"/>
      <c r="ZS41" s="24"/>
      <c r="ZT41" s="24"/>
      <c r="ZU41" s="24"/>
      <c r="ZV41" s="24"/>
      <c r="ZW41" s="24"/>
      <c r="ZX41" s="24"/>
      <c r="ZY41" s="24"/>
      <c r="ZZ41" s="24"/>
      <c r="AAA41" s="24"/>
      <c r="AAB41" s="24"/>
      <c r="AAC41" s="24"/>
      <c r="AAD41" s="24"/>
      <c r="AAE41" s="24"/>
      <c r="AAF41" s="24"/>
      <c r="AAG41" s="24"/>
      <c r="AAH41" s="24"/>
      <c r="AAI41" s="24"/>
      <c r="AAJ41" s="24"/>
      <c r="AAK41" s="24"/>
      <c r="AAL41" s="24"/>
      <c r="AAM41" s="24"/>
      <c r="AAN41" s="24"/>
      <c r="AAO41" s="24"/>
      <c r="AAP41" s="24"/>
      <c r="AAQ41" s="24"/>
      <c r="AAR41" s="24"/>
      <c r="AAS41" s="24"/>
      <c r="AAT41" s="24"/>
      <c r="AAU41" s="24"/>
      <c r="AAV41" s="24"/>
      <c r="AAW41" s="24"/>
      <c r="AAX41" s="24"/>
      <c r="AAY41" s="24"/>
      <c r="AAZ41" s="24"/>
      <c r="ABA41" s="24"/>
      <c r="ABB41" s="24"/>
      <c r="ABC41" s="24"/>
      <c r="ABD41" s="24"/>
      <c r="ABE41" s="24"/>
      <c r="ABF41" s="24"/>
      <c r="ABG41" s="24"/>
      <c r="ABH41" s="24"/>
      <c r="ABI41" s="24"/>
      <c r="ABJ41" s="24"/>
      <c r="ABK41" s="24"/>
      <c r="ABL41" s="24"/>
      <c r="ABM41" s="24"/>
      <c r="ABN41" s="24"/>
      <c r="ABO41" s="24"/>
      <c r="ABP41" s="24"/>
      <c r="ABQ41" s="24"/>
      <c r="ABR41" s="24"/>
      <c r="ABS41" s="24"/>
      <c r="ABT41" s="24"/>
      <c r="ABU41" s="24"/>
      <c r="ABV41" s="24"/>
      <c r="ABW41" s="24"/>
      <c r="ABX41" s="24"/>
      <c r="ABY41" s="24"/>
      <c r="ABZ41" s="24"/>
      <c r="ACA41" s="24"/>
      <c r="ACB41" s="24"/>
      <c r="ACC41" s="24"/>
      <c r="ACD41" s="24"/>
      <c r="ACE41" s="24"/>
      <c r="ACF41" s="24"/>
      <c r="ACG41" s="24"/>
      <c r="ACH41" s="24"/>
      <c r="ACI41" s="24"/>
      <c r="ACJ41" s="24"/>
      <c r="ACK41" s="24"/>
      <c r="ACL41" s="24"/>
      <c r="ACM41" s="24"/>
      <c r="ACN41" s="24"/>
      <c r="ACO41" s="24"/>
      <c r="ACP41" s="24"/>
      <c r="ACQ41" s="24"/>
      <c r="ACR41" s="24"/>
      <c r="ACS41" s="24"/>
      <c r="ACT41" s="24"/>
      <c r="ACU41" s="24"/>
      <c r="ACV41" s="24"/>
      <c r="ACW41" s="24"/>
      <c r="ACX41" s="24"/>
      <c r="ACY41" s="24"/>
      <c r="ACZ41" s="24"/>
      <c r="ADA41" s="24"/>
      <c r="ADB41" s="24"/>
      <c r="ADC41" s="24"/>
      <c r="ADD41" s="24"/>
      <c r="ADE41" s="24"/>
      <c r="ADF41" s="24"/>
      <c r="ADG41" s="24"/>
      <c r="ADH41" s="24"/>
      <c r="ADI41" s="24"/>
      <c r="ADJ41" s="24"/>
      <c r="ADK41" s="24"/>
      <c r="ADL41" s="24"/>
      <c r="ADM41" s="24"/>
      <c r="ADN41" s="24"/>
      <c r="ADO41" s="24"/>
      <c r="ADP41" s="24"/>
      <c r="ADQ41" s="24"/>
      <c r="ADR41" s="24"/>
      <c r="ADS41" s="24"/>
      <c r="ADT41" s="24"/>
      <c r="ADU41" s="24"/>
      <c r="ADV41" s="24"/>
      <c r="ADW41" s="24"/>
      <c r="ADX41" s="24"/>
      <c r="ADY41" s="24"/>
      <c r="ADZ41" s="24"/>
      <c r="AEA41" s="24"/>
      <c r="AEB41" s="24"/>
      <c r="AEC41" s="24"/>
      <c r="AED41" s="24"/>
      <c r="AEE41" s="24"/>
      <c r="AEF41" s="24"/>
      <c r="AEG41" s="24"/>
      <c r="AEH41" s="24"/>
      <c r="AEI41" s="24"/>
      <c r="AEJ41" s="24"/>
      <c r="AEK41" s="24"/>
      <c r="AEL41" s="24"/>
      <c r="AEM41" s="24"/>
      <c r="AEN41" s="24"/>
      <c r="AEO41" s="24"/>
      <c r="AEP41" s="24"/>
      <c r="AEQ41" s="24"/>
      <c r="AER41" s="24"/>
      <c r="AES41" s="24"/>
      <c r="AET41" s="24"/>
      <c r="AEU41" s="24"/>
      <c r="AEV41" s="24"/>
      <c r="AEW41" s="24"/>
      <c r="AEX41" s="24"/>
      <c r="AEY41" s="24"/>
      <c r="AEZ41" s="24"/>
      <c r="AFA41" s="24"/>
      <c r="AFB41" s="24"/>
      <c r="AFC41" s="24"/>
      <c r="AFD41" s="24"/>
      <c r="AFE41" s="24"/>
      <c r="AFF41" s="24"/>
      <c r="AFG41" s="24"/>
      <c r="AFH41" s="24"/>
      <c r="AFI41" s="24"/>
      <c r="AFJ41" s="24"/>
      <c r="AFK41" s="24"/>
      <c r="AFL41" s="24"/>
      <c r="AFM41" s="24"/>
      <c r="AFN41" s="24"/>
      <c r="AFO41" s="24"/>
      <c r="AFP41" s="24"/>
      <c r="AFQ41" s="24"/>
      <c r="AFR41" s="24"/>
      <c r="AFS41" s="24"/>
      <c r="AFT41" s="24"/>
      <c r="AFU41" s="24"/>
      <c r="AFV41" s="24"/>
      <c r="AFW41" s="24"/>
      <c r="AFX41" s="24"/>
      <c r="AFY41" s="24"/>
      <c r="AFZ41" s="24"/>
      <c r="AGA41" s="24"/>
      <c r="AGB41" s="24"/>
      <c r="AGC41" s="24"/>
      <c r="AGD41" s="24"/>
      <c r="AGE41" s="24"/>
      <c r="AGF41" s="24"/>
      <c r="AGG41" s="24"/>
      <c r="AGH41" s="24"/>
      <c r="AGI41" s="24"/>
      <c r="AGJ41" s="24"/>
      <c r="AGK41" s="24"/>
      <c r="AGL41" s="24"/>
      <c r="AGM41" s="24"/>
      <c r="AGN41" s="24"/>
      <c r="AGO41" s="24"/>
      <c r="AGP41" s="24"/>
      <c r="AGQ41" s="24"/>
      <c r="AGR41" s="24"/>
      <c r="AGS41" s="24"/>
      <c r="AGT41" s="24"/>
      <c r="AGU41" s="24"/>
      <c r="AGV41" s="24"/>
      <c r="AGW41" s="24"/>
      <c r="AGX41" s="24"/>
      <c r="AGY41" s="24"/>
      <c r="AGZ41" s="24"/>
      <c r="AHA41" s="24"/>
      <c r="AHB41" s="24"/>
      <c r="AHC41" s="24"/>
      <c r="AHD41" s="24"/>
      <c r="AHE41" s="24"/>
      <c r="AHF41" s="24"/>
      <c r="AHG41" s="24"/>
      <c r="AHH41" s="24"/>
      <c r="AHI41" s="24"/>
      <c r="AHJ41" s="24"/>
      <c r="AHK41" s="24"/>
      <c r="AHL41" s="24"/>
      <c r="AHM41" s="24"/>
      <c r="AHN41" s="24"/>
      <c r="AHO41" s="24"/>
      <c r="AHP41" s="24"/>
      <c r="AHQ41" s="24"/>
      <c r="AHR41" s="24"/>
      <c r="AHS41" s="24"/>
      <c r="AHT41" s="24"/>
      <c r="AHU41" s="24"/>
      <c r="AHV41" s="24"/>
      <c r="AHW41" s="24"/>
      <c r="AHX41" s="24"/>
      <c r="AHY41" s="24"/>
      <c r="AHZ41" s="24"/>
      <c r="AIA41" s="24"/>
      <c r="AIB41" s="24"/>
      <c r="AIC41" s="24"/>
      <c r="AID41" s="24"/>
      <c r="AIE41" s="24"/>
      <c r="AIF41" s="24"/>
      <c r="AIG41" s="24"/>
      <c r="AIH41" s="24"/>
      <c r="AII41" s="24"/>
      <c r="AIJ41" s="24"/>
      <c r="AIK41" s="24"/>
      <c r="AIL41" s="24"/>
      <c r="AIM41" s="24"/>
      <c r="AIN41" s="24"/>
      <c r="AIO41" s="24"/>
      <c r="AIP41" s="24"/>
      <c r="AIQ41" s="24"/>
      <c r="AIR41" s="24"/>
      <c r="AIS41" s="24"/>
      <c r="AIT41" s="24"/>
      <c r="AIU41" s="24"/>
      <c r="AIV41" s="24"/>
      <c r="AIW41" s="24"/>
      <c r="AIX41" s="24"/>
      <c r="AIY41" s="24"/>
      <c r="AIZ41" s="24"/>
      <c r="AJA41" s="24"/>
      <c r="AJB41" s="24"/>
      <c r="AJC41" s="24"/>
      <c r="AJD41" s="24"/>
      <c r="AJE41" s="24"/>
      <c r="AJF41" s="24"/>
      <c r="AJG41" s="24"/>
      <c r="AJH41" s="24"/>
      <c r="AJI41" s="24"/>
      <c r="AJJ41" s="24"/>
      <c r="AJK41" s="24"/>
      <c r="AJL41" s="24"/>
      <c r="AJM41" s="24"/>
      <c r="AJN41" s="24"/>
      <c r="AJO41" s="24"/>
      <c r="AJP41" s="24"/>
      <c r="AJQ41" s="24"/>
      <c r="AJR41" s="24"/>
      <c r="AJS41" s="24"/>
      <c r="AJT41" s="24"/>
      <c r="AJU41" s="24"/>
      <c r="AJV41" s="24"/>
      <c r="AJW41" s="24"/>
      <c r="AJX41" s="24"/>
      <c r="AJY41" s="24"/>
      <c r="AJZ41" s="24"/>
      <c r="AKA41" s="24"/>
      <c r="AKB41" s="24"/>
      <c r="AKC41" s="24"/>
      <c r="AKD41" s="24"/>
      <c r="AKE41" s="24"/>
      <c r="AKF41" s="24"/>
      <c r="AKG41" s="24"/>
      <c r="AKH41" s="24"/>
      <c r="AKI41" s="24"/>
      <c r="AKJ41" s="24"/>
      <c r="AKK41" s="24"/>
      <c r="AKL41" s="24"/>
      <c r="AKM41" s="24"/>
      <c r="AKN41" s="24"/>
      <c r="AKO41" s="24"/>
      <c r="AKP41" s="24"/>
      <c r="AKQ41" s="24"/>
      <c r="AKR41" s="24"/>
      <c r="AKS41" s="24"/>
      <c r="AKT41" s="24"/>
      <c r="AKU41" s="24"/>
      <c r="AKV41" s="24"/>
      <c r="AKW41" s="24"/>
      <c r="AKX41" s="24"/>
      <c r="AKY41" s="24"/>
      <c r="AKZ41" s="24"/>
      <c r="ALA41" s="24"/>
      <c r="ALB41" s="24"/>
      <c r="ALC41" s="24"/>
      <c r="ALD41" s="24"/>
      <c r="ALE41" s="24"/>
      <c r="ALF41" s="24"/>
      <c r="ALG41" s="24"/>
      <c r="ALH41" s="24"/>
      <c r="ALI41" s="24"/>
      <c r="ALJ41" s="24"/>
      <c r="ALK41" s="24"/>
      <c r="ALL41" s="24"/>
      <c r="ALM41" s="24"/>
      <c r="ALN41" s="24"/>
      <c r="ALO41" s="24"/>
      <c r="ALP41" s="24"/>
      <c r="ALQ41" s="24"/>
      <c r="ALR41" s="24"/>
      <c r="ALS41" s="24"/>
      <c r="ALT41" s="24"/>
      <c r="ALU41" s="24"/>
      <c r="ALV41" s="24"/>
      <c r="ALW41" s="24"/>
      <c r="ALX41" s="24"/>
      <c r="ALY41" s="24"/>
      <c r="ALZ41" s="24"/>
      <c r="AMA41" s="24"/>
      <c r="AMB41" s="24"/>
      <c r="AMC41" s="24"/>
      <c r="AMD41" s="24"/>
      <c r="AME41" s="24"/>
      <c r="AMF41" s="24"/>
      <c r="AMG41" s="24"/>
      <c r="AMH41" s="24"/>
      <c r="AMI41" s="24"/>
      <c r="AMJ41" s="24"/>
      <c r="AMK41" s="24"/>
      <c r="AML41" s="24"/>
    </row>
    <row r="42" spans="1:1026" s="25" customFormat="1" ht="12" customHeight="1">
      <c r="A42" s="24"/>
      <c r="B42" s="397" t="s">
        <v>46</v>
      </c>
      <c r="C42" s="398" t="s">
        <v>47</v>
      </c>
      <c r="D42" s="395"/>
      <c r="E42" s="396"/>
      <c r="F42" s="396"/>
      <c r="G42" s="284"/>
      <c r="H42" s="30">
        <v>0</v>
      </c>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c r="IO42" s="24"/>
      <c r="IP42" s="24"/>
      <c r="IQ42" s="24"/>
      <c r="IR42" s="24"/>
      <c r="IS42" s="24"/>
      <c r="IT42" s="24"/>
      <c r="IU42" s="24"/>
      <c r="IV42" s="24"/>
      <c r="IW42" s="24"/>
      <c r="IX42" s="24"/>
      <c r="IY42" s="24"/>
      <c r="IZ42" s="24"/>
      <c r="JA42" s="24"/>
      <c r="JB42" s="24"/>
      <c r="JC42" s="24"/>
      <c r="JD42" s="24"/>
      <c r="JE42" s="24"/>
      <c r="JF42" s="24"/>
      <c r="JG42" s="24"/>
      <c r="JH42" s="24"/>
      <c r="JI42" s="24"/>
      <c r="JJ42" s="24"/>
      <c r="JK42" s="24"/>
      <c r="JL42" s="24"/>
      <c r="JM42" s="24"/>
      <c r="JN42" s="24"/>
      <c r="JO42" s="24"/>
      <c r="JP42" s="24"/>
      <c r="JQ42" s="24"/>
      <c r="JR42" s="24"/>
      <c r="JS42" s="24"/>
      <c r="JT42" s="24"/>
      <c r="JU42" s="24"/>
      <c r="JV42" s="24"/>
      <c r="JW42" s="24"/>
      <c r="JX42" s="24"/>
      <c r="JY42" s="24"/>
      <c r="JZ42" s="24"/>
      <c r="KA42" s="24"/>
      <c r="KB42" s="24"/>
      <c r="KC42" s="24"/>
      <c r="KD42" s="24"/>
      <c r="KE42" s="24"/>
      <c r="KF42" s="24"/>
      <c r="KG42" s="24"/>
      <c r="KH42" s="24"/>
      <c r="KI42" s="24"/>
      <c r="KJ42" s="24"/>
      <c r="KK42" s="24"/>
      <c r="KL42" s="24"/>
      <c r="KM42" s="24"/>
      <c r="KN42" s="24"/>
      <c r="KO42" s="24"/>
      <c r="KP42" s="24"/>
      <c r="KQ42" s="24"/>
      <c r="KR42" s="24"/>
      <c r="KS42" s="24"/>
      <c r="KT42" s="24"/>
      <c r="KU42" s="24"/>
      <c r="KV42" s="24"/>
      <c r="KW42" s="24"/>
      <c r="KX42" s="24"/>
      <c r="KY42" s="24"/>
      <c r="KZ42" s="24"/>
      <c r="LA42" s="24"/>
      <c r="LB42" s="24"/>
      <c r="LC42" s="24"/>
      <c r="LD42" s="24"/>
      <c r="LE42" s="24"/>
      <c r="LF42" s="24"/>
      <c r="LG42" s="24"/>
      <c r="LH42" s="24"/>
      <c r="LI42" s="24"/>
      <c r="LJ42" s="24"/>
      <c r="LK42" s="24"/>
      <c r="LL42" s="24"/>
      <c r="LM42" s="24"/>
      <c r="LN42" s="24"/>
      <c r="LO42" s="24"/>
      <c r="LP42" s="24"/>
      <c r="LQ42" s="24"/>
      <c r="LR42" s="24"/>
      <c r="LS42" s="24"/>
      <c r="LT42" s="24"/>
      <c r="LU42" s="24"/>
      <c r="LV42" s="24"/>
      <c r="LW42" s="24"/>
      <c r="LX42" s="24"/>
      <c r="LY42" s="24"/>
      <c r="LZ42" s="24"/>
      <c r="MA42" s="24"/>
      <c r="MB42" s="24"/>
      <c r="MC42" s="24"/>
      <c r="MD42" s="24"/>
      <c r="ME42" s="24"/>
      <c r="MF42" s="24"/>
      <c r="MG42" s="24"/>
      <c r="MH42" s="24"/>
      <c r="MI42" s="24"/>
      <c r="MJ42" s="24"/>
      <c r="MK42" s="24"/>
      <c r="ML42" s="24"/>
      <c r="MM42" s="24"/>
      <c r="MN42" s="24"/>
      <c r="MO42" s="24"/>
      <c r="MP42" s="24"/>
      <c r="MQ42" s="24"/>
      <c r="MR42" s="24"/>
      <c r="MS42" s="24"/>
      <c r="MT42" s="24"/>
      <c r="MU42" s="24"/>
      <c r="MV42" s="24"/>
      <c r="MW42" s="24"/>
      <c r="MX42" s="24"/>
      <c r="MY42" s="24"/>
      <c r="MZ42" s="24"/>
      <c r="NA42" s="24"/>
      <c r="NB42" s="24"/>
      <c r="NC42" s="24"/>
      <c r="ND42" s="24"/>
      <c r="NE42" s="24"/>
      <c r="NF42" s="24"/>
      <c r="NG42" s="24"/>
      <c r="NH42" s="24"/>
      <c r="NI42" s="24"/>
      <c r="NJ42" s="24"/>
      <c r="NK42" s="24"/>
      <c r="NL42" s="24"/>
      <c r="NM42" s="24"/>
      <c r="NN42" s="24"/>
      <c r="NO42" s="24"/>
      <c r="NP42" s="24"/>
      <c r="NQ42" s="24"/>
      <c r="NR42" s="24"/>
      <c r="NS42" s="24"/>
      <c r="NT42" s="24"/>
      <c r="NU42" s="24"/>
      <c r="NV42" s="24"/>
      <c r="NW42" s="24"/>
      <c r="NX42" s="24"/>
      <c r="NY42" s="24"/>
      <c r="NZ42" s="24"/>
      <c r="OA42" s="24"/>
      <c r="OB42" s="24"/>
      <c r="OC42" s="24"/>
      <c r="OD42" s="24"/>
      <c r="OE42" s="24"/>
      <c r="OF42" s="24"/>
      <c r="OG42" s="24"/>
      <c r="OH42" s="24"/>
      <c r="OI42" s="24"/>
      <c r="OJ42" s="24"/>
      <c r="OK42" s="24"/>
      <c r="OL42" s="24"/>
      <c r="OM42" s="24"/>
      <c r="ON42" s="24"/>
      <c r="OO42" s="24"/>
      <c r="OP42" s="24"/>
      <c r="OQ42" s="24"/>
      <c r="OR42" s="24"/>
      <c r="OS42" s="24"/>
      <c r="OT42" s="24"/>
      <c r="OU42" s="24"/>
      <c r="OV42" s="24"/>
      <c r="OW42" s="24"/>
      <c r="OX42" s="24"/>
      <c r="OY42" s="24"/>
      <c r="OZ42" s="24"/>
      <c r="PA42" s="24"/>
      <c r="PB42" s="24"/>
      <c r="PC42" s="24"/>
      <c r="PD42" s="24"/>
      <c r="PE42" s="24"/>
      <c r="PF42" s="24"/>
      <c r="PG42" s="24"/>
      <c r="PH42" s="24"/>
      <c r="PI42" s="24"/>
      <c r="PJ42" s="24"/>
      <c r="PK42" s="24"/>
      <c r="PL42" s="24"/>
      <c r="PM42" s="24"/>
      <c r="PN42" s="24"/>
      <c r="PO42" s="24"/>
      <c r="PP42" s="24"/>
      <c r="PQ42" s="24"/>
      <c r="PR42" s="24"/>
      <c r="PS42" s="24"/>
      <c r="PT42" s="24"/>
      <c r="PU42" s="24"/>
      <c r="PV42" s="24"/>
      <c r="PW42" s="24"/>
      <c r="PX42" s="24"/>
      <c r="PY42" s="24"/>
      <c r="PZ42" s="24"/>
      <c r="QA42" s="24"/>
      <c r="QB42" s="24"/>
      <c r="QC42" s="24"/>
      <c r="QD42" s="24"/>
      <c r="QE42" s="24"/>
      <c r="QF42" s="24"/>
      <c r="QG42" s="24"/>
      <c r="QH42" s="24"/>
      <c r="QI42" s="24"/>
      <c r="QJ42" s="24"/>
      <c r="QK42" s="24"/>
      <c r="QL42" s="24"/>
      <c r="QM42" s="24"/>
      <c r="QN42" s="24"/>
      <c r="QO42" s="24"/>
      <c r="QP42" s="24"/>
      <c r="QQ42" s="24"/>
      <c r="QR42" s="24"/>
      <c r="QS42" s="24"/>
      <c r="QT42" s="24"/>
      <c r="QU42" s="24"/>
      <c r="QV42" s="24"/>
      <c r="QW42" s="24"/>
      <c r="QX42" s="24"/>
      <c r="QY42" s="24"/>
      <c r="QZ42" s="24"/>
      <c r="RA42" s="24"/>
      <c r="RB42" s="24"/>
      <c r="RC42" s="24"/>
      <c r="RD42" s="24"/>
      <c r="RE42" s="24"/>
      <c r="RF42" s="24"/>
      <c r="RG42" s="24"/>
      <c r="RH42" s="24"/>
      <c r="RI42" s="24"/>
      <c r="RJ42" s="24"/>
      <c r="RK42" s="24"/>
      <c r="RL42" s="24"/>
      <c r="RM42" s="24"/>
      <c r="RN42" s="24"/>
      <c r="RO42" s="24"/>
      <c r="RP42" s="24"/>
      <c r="RQ42" s="24"/>
      <c r="RR42" s="24"/>
      <c r="RS42" s="24"/>
      <c r="RT42" s="24"/>
      <c r="RU42" s="24"/>
      <c r="RV42" s="24"/>
      <c r="RW42" s="24"/>
      <c r="RX42" s="24"/>
      <c r="RY42" s="24"/>
      <c r="RZ42" s="24"/>
      <c r="SA42" s="24"/>
      <c r="SB42" s="24"/>
      <c r="SC42" s="24"/>
      <c r="SD42" s="24"/>
      <c r="SE42" s="24"/>
      <c r="SF42" s="24"/>
      <c r="SG42" s="24"/>
      <c r="SH42" s="24"/>
      <c r="SI42" s="24"/>
      <c r="SJ42" s="24"/>
      <c r="SK42" s="24"/>
      <c r="SL42" s="24"/>
      <c r="SM42" s="24"/>
      <c r="SN42" s="24"/>
      <c r="SO42" s="24"/>
      <c r="SP42" s="24"/>
      <c r="SQ42" s="24"/>
      <c r="SR42" s="24"/>
      <c r="SS42" s="24"/>
      <c r="ST42" s="24"/>
      <c r="SU42" s="24"/>
      <c r="SV42" s="24"/>
      <c r="SW42" s="24"/>
      <c r="SX42" s="24"/>
      <c r="SY42" s="24"/>
      <c r="SZ42" s="24"/>
      <c r="TA42" s="24"/>
      <c r="TB42" s="24"/>
      <c r="TC42" s="24"/>
      <c r="TD42" s="24"/>
      <c r="TE42" s="24"/>
      <c r="TF42" s="24"/>
      <c r="TG42" s="24"/>
      <c r="TH42" s="24"/>
      <c r="TI42" s="24"/>
      <c r="TJ42" s="24"/>
      <c r="TK42" s="24"/>
      <c r="TL42" s="24"/>
      <c r="TM42" s="24"/>
      <c r="TN42" s="24"/>
      <c r="TO42" s="24"/>
      <c r="TP42" s="24"/>
      <c r="TQ42" s="24"/>
      <c r="TR42" s="24"/>
      <c r="TS42" s="24"/>
      <c r="TT42" s="24"/>
      <c r="TU42" s="24"/>
      <c r="TV42" s="24"/>
      <c r="TW42" s="24"/>
      <c r="TX42" s="24"/>
      <c r="TY42" s="24"/>
      <c r="TZ42" s="24"/>
      <c r="UA42" s="24"/>
      <c r="UB42" s="24"/>
      <c r="UC42" s="24"/>
      <c r="UD42" s="24"/>
      <c r="UE42" s="24"/>
      <c r="UF42" s="24"/>
      <c r="UG42" s="24"/>
      <c r="UH42" s="24"/>
      <c r="UI42" s="24"/>
      <c r="UJ42" s="24"/>
      <c r="UK42" s="24"/>
      <c r="UL42" s="24"/>
      <c r="UM42" s="24"/>
      <c r="UN42" s="24"/>
      <c r="UO42" s="24"/>
      <c r="UP42" s="24"/>
      <c r="UQ42" s="24"/>
      <c r="UR42" s="24"/>
      <c r="US42" s="24"/>
      <c r="UT42" s="24"/>
      <c r="UU42" s="24"/>
      <c r="UV42" s="24"/>
      <c r="UW42" s="24"/>
      <c r="UX42" s="24"/>
      <c r="UY42" s="24"/>
      <c r="UZ42" s="24"/>
      <c r="VA42" s="24"/>
      <c r="VB42" s="24"/>
      <c r="VC42" s="24"/>
      <c r="VD42" s="24"/>
      <c r="VE42" s="24"/>
      <c r="VF42" s="24"/>
      <c r="VG42" s="24"/>
      <c r="VH42" s="24"/>
      <c r="VI42" s="24"/>
      <c r="VJ42" s="24"/>
      <c r="VK42" s="24"/>
      <c r="VL42" s="24"/>
      <c r="VM42" s="24"/>
      <c r="VN42" s="24"/>
      <c r="VO42" s="24"/>
      <c r="VP42" s="24"/>
      <c r="VQ42" s="24"/>
      <c r="VR42" s="24"/>
      <c r="VS42" s="24"/>
      <c r="VT42" s="24"/>
      <c r="VU42" s="24"/>
      <c r="VV42" s="24"/>
      <c r="VW42" s="24"/>
      <c r="VX42" s="24"/>
      <c r="VY42" s="24"/>
      <c r="VZ42" s="24"/>
      <c r="WA42" s="24"/>
      <c r="WB42" s="24"/>
      <c r="WC42" s="24"/>
      <c r="WD42" s="24"/>
      <c r="WE42" s="24"/>
      <c r="WF42" s="24"/>
      <c r="WG42" s="24"/>
      <c r="WH42" s="24"/>
      <c r="WI42" s="24"/>
      <c r="WJ42" s="24"/>
      <c r="WK42" s="24"/>
      <c r="WL42" s="24"/>
      <c r="WM42" s="24"/>
      <c r="WN42" s="24"/>
      <c r="WO42" s="24"/>
      <c r="WP42" s="24"/>
      <c r="WQ42" s="24"/>
      <c r="WR42" s="24"/>
      <c r="WS42" s="24"/>
      <c r="WT42" s="24"/>
      <c r="WU42" s="24"/>
      <c r="WV42" s="24"/>
      <c r="WW42" s="24"/>
      <c r="WX42" s="24"/>
      <c r="WY42" s="24"/>
      <c r="WZ42" s="24"/>
      <c r="XA42" s="24"/>
      <c r="XB42" s="24"/>
      <c r="XC42" s="24"/>
      <c r="XD42" s="24"/>
      <c r="XE42" s="24"/>
      <c r="XF42" s="24"/>
      <c r="XG42" s="24"/>
      <c r="XH42" s="24"/>
      <c r="XI42" s="24"/>
      <c r="XJ42" s="24"/>
      <c r="XK42" s="24"/>
      <c r="XL42" s="24"/>
      <c r="XM42" s="24"/>
      <c r="XN42" s="24"/>
      <c r="XO42" s="24"/>
      <c r="XP42" s="24"/>
      <c r="XQ42" s="24"/>
      <c r="XR42" s="24"/>
      <c r="XS42" s="24"/>
      <c r="XT42" s="24"/>
      <c r="XU42" s="24"/>
      <c r="XV42" s="24"/>
      <c r="XW42" s="24"/>
      <c r="XX42" s="24"/>
      <c r="XY42" s="24"/>
      <c r="XZ42" s="24"/>
      <c r="YA42" s="24"/>
      <c r="YB42" s="24"/>
      <c r="YC42" s="24"/>
      <c r="YD42" s="24"/>
      <c r="YE42" s="24"/>
      <c r="YF42" s="24"/>
      <c r="YG42" s="24"/>
      <c r="YH42" s="24"/>
      <c r="YI42" s="24"/>
      <c r="YJ42" s="24"/>
      <c r="YK42" s="24"/>
      <c r="YL42" s="24"/>
      <c r="YM42" s="24"/>
      <c r="YN42" s="24"/>
      <c r="YO42" s="24"/>
      <c r="YP42" s="24"/>
      <c r="YQ42" s="24"/>
      <c r="YR42" s="24"/>
      <c r="YS42" s="24"/>
      <c r="YT42" s="24"/>
      <c r="YU42" s="24"/>
      <c r="YV42" s="24"/>
      <c r="YW42" s="24"/>
      <c r="YX42" s="24"/>
      <c r="YY42" s="24"/>
      <c r="YZ42" s="24"/>
      <c r="ZA42" s="24"/>
      <c r="ZB42" s="24"/>
      <c r="ZC42" s="24"/>
      <c r="ZD42" s="24"/>
      <c r="ZE42" s="24"/>
      <c r="ZF42" s="24"/>
      <c r="ZG42" s="24"/>
      <c r="ZH42" s="24"/>
      <c r="ZI42" s="24"/>
      <c r="ZJ42" s="24"/>
      <c r="ZK42" s="24"/>
      <c r="ZL42" s="24"/>
      <c r="ZM42" s="24"/>
      <c r="ZN42" s="24"/>
      <c r="ZO42" s="24"/>
      <c r="ZP42" s="24"/>
      <c r="ZQ42" s="24"/>
      <c r="ZR42" s="24"/>
      <c r="ZS42" s="24"/>
      <c r="ZT42" s="24"/>
      <c r="ZU42" s="24"/>
      <c r="ZV42" s="24"/>
      <c r="ZW42" s="24"/>
      <c r="ZX42" s="24"/>
      <c r="ZY42" s="24"/>
      <c r="ZZ42" s="24"/>
      <c r="AAA42" s="24"/>
      <c r="AAB42" s="24"/>
      <c r="AAC42" s="24"/>
      <c r="AAD42" s="24"/>
      <c r="AAE42" s="24"/>
      <c r="AAF42" s="24"/>
      <c r="AAG42" s="24"/>
      <c r="AAH42" s="24"/>
      <c r="AAI42" s="24"/>
      <c r="AAJ42" s="24"/>
      <c r="AAK42" s="24"/>
      <c r="AAL42" s="24"/>
      <c r="AAM42" s="24"/>
      <c r="AAN42" s="24"/>
      <c r="AAO42" s="24"/>
      <c r="AAP42" s="24"/>
      <c r="AAQ42" s="24"/>
      <c r="AAR42" s="24"/>
      <c r="AAS42" s="24"/>
      <c r="AAT42" s="24"/>
      <c r="AAU42" s="24"/>
      <c r="AAV42" s="24"/>
      <c r="AAW42" s="24"/>
      <c r="AAX42" s="24"/>
      <c r="AAY42" s="24"/>
      <c r="AAZ42" s="24"/>
      <c r="ABA42" s="24"/>
      <c r="ABB42" s="24"/>
      <c r="ABC42" s="24"/>
      <c r="ABD42" s="24"/>
      <c r="ABE42" s="24"/>
      <c r="ABF42" s="24"/>
      <c r="ABG42" s="24"/>
      <c r="ABH42" s="24"/>
      <c r="ABI42" s="24"/>
      <c r="ABJ42" s="24"/>
      <c r="ABK42" s="24"/>
      <c r="ABL42" s="24"/>
      <c r="ABM42" s="24"/>
      <c r="ABN42" s="24"/>
      <c r="ABO42" s="24"/>
      <c r="ABP42" s="24"/>
      <c r="ABQ42" s="24"/>
      <c r="ABR42" s="24"/>
      <c r="ABS42" s="24"/>
      <c r="ABT42" s="24"/>
      <c r="ABU42" s="24"/>
      <c r="ABV42" s="24"/>
      <c r="ABW42" s="24"/>
      <c r="ABX42" s="24"/>
      <c r="ABY42" s="24"/>
      <c r="ABZ42" s="24"/>
      <c r="ACA42" s="24"/>
      <c r="ACB42" s="24"/>
      <c r="ACC42" s="24"/>
      <c r="ACD42" s="24"/>
      <c r="ACE42" s="24"/>
      <c r="ACF42" s="24"/>
      <c r="ACG42" s="24"/>
      <c r="ACH42" s="24"/>
      <c r="ACI42" s="24"/>
      <c r="ACJ42" s="24"/>
      <c r="ACK42" s="24"/>
      <c r="ACL42" s="24"/>
      <c r="ACM42" s="24"/>
      <c r="ACN42" s="24"/>
      <c r="ACO42" s="24"/>
      <c r="ACP42" s="24"/>
      <c r="ACQ42" s="24"/>
      <c r="ACR42" s="24"/>
      <c r="ACS42" s="24"/>
      <c r="ACT42" s="24"/>
      <c r="ACU42" s="24"/>
      <c r="ACV42" s="24"/>
      <c r="ACW42" s="24"/>
      <c r="ACX42" s="24"/>
      <c r="ACY42" s="24"/>
      <c r="ACZ42" s="24"/>
      <c r="ADA42" s="24"/>
      <c r="ADB42" s="24"/>
      <c r="ADC42" s="24"/>
      <c r="ADD42" s="24"/>
      <c r="ADE42" s="24"/>
      <c r="ADF42" s="24"/>
      <c r="ADG42" s="24"/>
      <c r="ADH42" s="24"/>
      <c r="ADI42" s="24"/>
      <c r="ADJ42" s="24"/>
      <c r="ADK42" s="24"/>
      <c r="ADL42" s="24"/>
      <c r="ADM42" s="24"/>
      <c r="ADN42" s="24"/>
      <c r="ADO42" s="24"/>
      <c r="ADP42" s="24"/>
      <c r="ADQ42" s="24"/>
      <c r="ADR42" s="24"/>
      <c r="ADS42" s="24"/>
      <c r="ADT42" s="24"/>
      <c r="ADU42" s="24"/>
      <c r="ADV42" s="24"/>
      <c r="ADW42" s="24"/>
      <c r="ADX42" s="24"/>
      <c r="ADY42" s="24"/>
      <c r="ADZ42" s="24"/>
      <c r="AEA42" s="24"/>
      <c r="AEB42" s="24"/>
      <c r="AEC42" s="24"/>
      <c r="AED42" s="24"/>
      <c r="AEE42" s="24"/>
      <c r="AEF42" s="24"/>
      <c r="AEG42" s="24"/>
      <c r="AEH42" s="24"/>
      <c r="AEI42" s="24"/>
      <c r="AEJ42" s="24"/>
      <c r="AEK42" s="24"/>
      <c r="AEL42" s="24"/>
      <c r="AEM42" s="24"/>
      <c r="AEN42" s="24"/>
      <c r="AEO42" s="24"/>
      <c r="AEP42" s="24"/>
      <c r="AEQ42" s="24"/>
      <c r="AER42" s="24"/>
      <c r="AES42" s="24"/>
      <c r="AET42" s="24"/>
      <c r="AEU42" s="24"/>
      <c r="AEV42" s="24"/>
      <c r="AEW42" s="24"/>
      <c r="AEX42" s="24"/>
      <c r="AEY42" s="24"/>
      <c r="AEZ42" s="24"/>
      <c r="AFA42" s="24"/>
      <c r="AFB42" s="24"/>
      <c r="AFC42" s="24"/>
      <c r="AFD42" s="24"/>
      <c r="AFE42" s="24"/>
      <c r="AFF42" s="24"/>
      <c r="AFG42" s="24"/>
      <c r="AFH42" s="24"/>
      <c r="AFI42" s="24"/>
      <c r="AFJ42" s="24"/>
      <c r="AFK42" s="24"/>
      <c r="AFL42" s="24"/>
      <c r="AFM42" s="24"/>
      <c r="AFN42" s="24"/>
      <c r="AFO42" s="24"/>
      <c r="AFP42" s="24"/>
      <c r="AFQ42" s="24"/>
      <c r="AFR42" s="24"/>
      <c r="AFS42" s="24"/>
      <c r="AFT42" s="24"/>
      <c r="AFU42" s="24"/>
      <c r="AFV42" s="24"/>
      <c r="AFW42" s="24"/>
      <c r="AFX42" s="24"/>
      <c r="AFY42" s="24"/>
      <c r="AFZ42" s="24"/>
      <c r="AGA42" s="24"/>
      <c r="AGB42" s="24"/>
      <c r="AGC42" s="24"/>
      <c r="AGD42" s="24"/>
      <c r="AGE42" s="24"/>
      <c r="AGF42" s="24"/>
      <c r="AGG42" s="24"/>
      <c r="AGH42" s="24"/>
      <c r="AGI42" s="24"/>
      <c r="AGJ42" s="24"/>
      <c r="AGK42" s="24"/>
      <c r="AGL42" s="24"/>
      <c r="AGM42" s="24"/>
      <c r="AGN42" s="24"/>
      <c r="AGO42" s="24"/>
      <c r="AGP42" s="24"/>
      <c r="AGQ42" s="24"/>
      <c r="AGR42" s="24"/>
      <c r="AGS42" s="24"/>
      <c r="AGT42" s="24"/>
      <c r="AGU42" s="24"/>
      <c r="AGV42" s="24"/>
      <c r="AGW42" s="24"/>
      <c r="AGX42" s="24"/>
      <c r="AGY42" s="24"/>
      <c r="AGZ42" s="24"/>
      <c r="AHA42" s="24"/>
      <c r="AHB42" s="24"/>
      <c r="AHC42" s="24"/>
      <c r="AHD42" s="24"/>
      <c r="AHE42" s="24"/>
      <c r="AHF42" s="24"/>
      <c r="AHG42" s="24"/>
      <c r="AHH42" s="24"/>
      <c r="AHI42" s="24"/>
      <c r="AHJ42" s="24"/>
      <c r="AHK42" s="24"/>
      <c r="AHL42" s="24"/>
      <c r="AHM42" s="24"/>
      <c r="AHN42" s="24"/>
      <c r="AHO42" s="24"/>
      <c r="AHP42" s="24"/>
      <c r="AHQ42" s="24"/>
      <c r="AHR42" s="24"/>
      <c r="AHS42" s="24"/>
      <c r="AHT42" s="24"/>
      <c r="AHU42" s="24"/>
      <c r="AHV42" s="24"/>
      <c r="AHW42" s="24"/>
      <c r="AHX42" s="24"/>
      <c r="AHY42" s="24"/>
      <c r="AHZ42" s="24"/>
      <c r="AIA42" s="24"/>
      <c r="AIB42" s="24"/>
      <c r="AIC42" s="24"/>
      <c r="AID42" s="24"/>
      <c r="AIE42" s="24"/>
      <c r="AIF42" s="24"/>
      <c r="AIG42" s="24"/>
      <c r="AIH42" s="24"/>
      <c r="AII42" s="24"/>
      <c r="AIJ42" s="24"/>
      <c r="AIK42" s="24"/>
      <c r="AIL42" s="24"/>
      <c r="AIM42" s="24"/>
      <c r="AIN42" s="24"/>
      <c r="AIO42" s="24"/>
      <c r="AIP42" s="24"/>
      <c r="AIQ42" s="24"/>
      <c r="AIR42" s="24"/>
      <c r="AIS42" s="24"/>
      <c r="AIT42" s="24"/>
      <c r="AIU42" s="24"/>
      <c r="AIV42" s="24"/>
      <c r="AIW42" s="24"/>
      <c r="AIX42" s="24"/>
      <c r="AIY42" s="24"/>
      <c r="AIZ42" s="24"/>
      <c r="AJA42" s="24"/>
      <c r="AJB42" s="24"/>
      <c r="AJC42" s="24"/>
      <c r="AJD42" s="24"/>
      <c r="AJE42" s="24"/>
      <c r="AJF42" s="24"/>
      <c r="AJG42" s="24"/>
      <c r="AJH42" s="24"/>
      <c r="AJI42" s="24"/>
      <c r="AJJ42" s="24"/>
      <c r="AJK42" s="24"/>
      <c r="AJL42" s="24"/>
      <c r="AJM42" s="24"/>
      <c r="AJN42" s="24"/>
      <c r="AJO42" s="24"/>
      <c r="AJP42" s="24"/>
      <c r="AJQ42" s="24"/>
      <c r="AJR42" s="24"/>
      <c r="AJS42" s="24"/>
      <c r="AJT42" s="24"/>
      <c r="AJU42" s="24"/>
      <c r="AJV42" s="24"/>
      <c r="AJW42" s="24"/>
      <c r="AJX42" s="24"/>
      <c r="AJY42" s="24"/>
      <c r="AJZ42" s="24"/>
      <c r="AKA42" s="24"/>
      <c r="AKB42" s="24"/>
      <c r="AKC42" s="24"/>
      <c r="AKD42" s="24"/>
      <c r="AKE42" s="24"/>
      <c r="AKF42" s="24"/>
      <c r="AKG42" s="24"/>
      <c r="AKH42" s="24"/>
      <c r="AKI42" s="24"/>
      <c r="AKJ42" s="24"/>
      <c r="AKK42" s="24"/>
      <c r="AKL42" s="24"/>
      <c r="AKM42" s="24"/>
      <c r="AKN42" s="24"/>
      <c r="AKO42" s="24"/>
      <c r="AKP42" s="24"/>
      <c r="AKQ42" s="24"/>
      <c r="AKR42" s="24"/>
      <c r="AKS42" s="24"/>
      <c r="AKT42" s="24"/>
      <c r="AKU42" s="24"/>
      <c r="AKV42" s="24"/>
      <c r="AKW42" s="24"/>
      <c r="AKX42" s="24"/>
      <c r="AKY42" s="24"/>
      <c r="AKZ42" s="24"/>
      <c r="ALA42" s="24"/>
      <c r="ALB42" s="24"/>
      <c r="ALC42" s="24"/>
      <c r="ALD42" s="24"/>
      <c r="ALE42" s="24"/>
      <c r="ALF42" s="24"/>
      <c r="ALG42" s="24"/>
      <c r="ALH42" s="24"/>
      <c r="ALI42" s="24"/>
      <c r="ALJ42" s="24"/>
      <c r="ALK42" s="24"/>
      <c r="ALL42" s="24"/>
      <c r="ALM42" s="24"/>
      <c r="ALN42" s="24"/>
      <c r="ALO42" s="24"/>
      <c r="ALP42" s="24"/>
      <c r="ALQ42" s="24"/>
      <c r="ALR42" s="24"/>
      <c r="ALS42" s="24"/>
      <c r="ALT42" s="24"/>
      <c r="ALU42" s="24"/>
      <c r="ALV42" s="24"/>
      <c r="ALW42" s="24"/>
      <c r="ALX42" s="24"/>
      <c r="ALY42" s="24"/>
      <c r="ALZ42" s="24"/>
      <c r="AMA42" s="24"/>
      <c r="AMB42" s="24"/>
      <c r="AMC42" s="24"/>
      <c r="AMD42" s="24"/>
      <c r="AME42" s="24"/>
      <c r="AMF42" s="24"/>
      <c r="AMG42" s="24"/>
      <c r="AMH42" s="24"/>
      <c r="AMI42" s="24"/>
      <c r="AMJ42" s="24"/>
      <c r="AMK42" s="24"/>
      <c r="AML42" s="24"/>
    </row>
    <row r="43" spans="1:1026" s="25" customFormat="1" ht="12" customHeight="1">
      <c r="A43" s="24"/>
      <c r="B43" s="397"/>
      <c r="C43" s="398"/>
      <c r="D43" s="395"/>
      <c r="E43" s="396"/>
      <c r="F43" s="396"/>
      <c r="G43" s="284"/>
      <c r="H43" s="30">
        <v>0</v>
      </c>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c r="IO43" s="24"/>
      <c r="IP43" s="24"/>
      <c r="IQ43" s="24"/>
      <c r="IR43" s="24"/>
      <c r="IS43" s="24"/>
      <c r="IT43" s="24"/>
      <c r="IU43" s="24"/>
      <c r="IV43" s="24"/>
      <c r="IW43" s="24"/>
      <c r="IX43" s="24"/>
      <c r="IY43" s="24"/>
      <c r="IZ43" s="24"/>
      <c r="JA43" s="24"/>
      <c r="JB43" s="24"/>
      <c r="JC43" s="24"/>
      <c r="JD43" s="24"/>
      <c r="JE43" s="24"/>
      <c r="JF43" s="24"/>
      <c r="JG43" s="24"/>
      <c r="JH43" s="24"/>
      <c r="JI43" s="24"/>
      <c r="JJ43" s="24"/>
      <c r="JK43" s="24"/>
      <c r="JL43" s="24"/>
      <c r="JM43" s="24"/>
      <c r="JN43" s="24"/>
      <c r="JO43" s="24"/>
      <c r="JP43" s="24"/>
      <c r="JQ43" s="24"/>
      <c r="JR43" s="24"/>
      <c r="JS43" s="24"/>
      <c r="JT43" s="24"/>
      <c r="JU43" s="24"/>
      <c r="JV43" s="24"/>
      <c r="JW43" s="24"/>
      <c r="JX43" s="24"/>
      <c r="JY43" s="24"/>
      <c r="JZ43" s="24"/>
      <c r="KA43" s="24"/>
      <c r="KB43" s="24"/>
      <c r="KC43" s="24"/>
      <c r="KD43" s="24"/>
      <c r="KE43" s="24"/>
      <c r="KF43" s="24"/>
      <c r="KG43" s="24"/>
      <c r="KH43" s="24"/>
      <c r="KI43" s="24"/>
      <c r="KJ43" s="24"/>
      <c r="KK43" s="24"/>
      <c r="KL43" s="24"/>
      <c r="KM43" s="24"/>
      <c r="KN43" s="24"/>
      <c r="KO43" s="24"/>
      <c r="KP43" s="24"/>
      <c r="KQ43" s="24"/>
      <c r="KR43" s="24"/>
      <c r="KS43" s="24"/>
      <c r="KT43" s="24"/>
      <c r="KU43" s="24"/>
      <c r="KV43" s="24"/>
      <c r="KW43" s="24"/>
      <c r="KX43" s="24"/>
      <c r="KY43" s="24"/>
      <c r="KZ43" s="24"/>
      <c r="LA43" s="24"/>
      <c r="LB43" s="24"/>
      <c r="LC43" s="24"/>
      <c r="LD43" s="24"/>
      <c r="LE43" s="24"/>
      <c r="LF43" s="24"/>
      <c r="LG43" s="24"/>
      <c r="LH43" s="24"/>
      <c r="LI43" s="24"/>
      <c r="LJ43" s="24"/>
      <c r="LK43" s="24"/>
      <c r="LL43" s="24"/>
      <c r="LM43" s="24"/>
      <c r="LN43" s="24"/>
      <c r="LO43" s="24"/>
      <c r="LP43" s="24"/>
      <c r="LQ43" s="24"/>
      <c r="LR43" s="24"/>
      <c r="LS43" s="24"/>
      <c r="LT43" s="24"/>
      <c r="LU43" s="24"/>
      <c r="LV43" s="24"/>
      <c r="LW43" s="24"/>
      <c r="LX43" s="24"/>
      <c r="LY43" s="24"/>
      <c r="LZ43" s="24"/>
      <c r="MA43" s="24"/>
      <c r="MB43" s="24"/>
      <c r="MC43" s="24"/>
      <c r="MD43" s="24"/>
      <c r="ME43" s="24"/>
      <c r="MF43" s="24"/>
      <c r="MG43" s="24"/>
      <c r="MH43" s="24"/>
      <c r="MI43" s="24"/>
      <c r="MJ43" s="24"/>
      <c r="MK43" s="24"/>
      <c r="ML43" s="24"/>
      <c r="MM43" s="24"/>
      <c r="MN43" s="24"/>
      <c r="MO43" s="24"/>
      <c r="MP43" s="24"/>
      <c r="MQ43" s="24"/>
      <c r="MR43" s="24"/>
      <c r="MS43" s="24"/>
      <c r="MT43" s="24"/>
      <c r="MU43" s="24"/>
      <c r="MV43" s="24"/>
      <c r="MW43" s="24"/>
      <c r="MX43" s="24"/>
      <c r="MY43" s="24"/>
      <c r="MZ43" s="24"/>
      <c r="NA43" s="24"/>
      <c r="NB43" s="24"/>
      <c r="NC43" s="24"/>
      <c r="ND43" s="24"/>
      <c r="NE43" s="24"/>
      <c r="NF43" s="24"/>
      <c r="NG43" s="24"/>
      <c r="NH43" s="24"/>
      <c r="NI43" s="24"/>
      <c r="NJ43" s="24"/>
      <c r="NK43" s="24"/>
      <c r="NL43" s="24"/>
      <c r="NM43" s="24"/>
      <c r="NN43" s="24"/>
      <c r="NO43" s="24"/>
      <c r="NP43" s="24"/>
      <c r="NQ43" s="24"/>
      <c r="NR43" s="24"/>
      <c r="NS43" s="24"/>
      <c r="NT43" s="24"/>
      <c r="NU43" s="24"/>
      <c r="NV43" s="24"/>
      <c r="NW43" s="24"/>
      <c r="NX43" s="24"/>
      <c r="NY43" s="24"/>
      <c r="NZ43" s="24"/>
      <c r="OA43" s="24"/>
      <c r="OB43" s="24"/>
      <c r="OC43" s="24"/>
      <c r="OD43" s="24"/>
      <c r="OE43" s="24"/>
      <c r="OF43" s="24"/>
      <c r="OG43" s="24"/>
      <c r="OH43" s="24"/>
      <c r="OI43" s="24"/>
      <c r="OJ43" s="24"/>
      <c r="OK43" s="24"/>
      <c r="OL43" s="24"/>
      <c r="OM43" s="24"/>
      <c r="ON43" s="24"/>
      <c r="OO43" s="24"/>
      <c r="OP43" s="24"/>
      <c r="OQ43" s="24"/>
      <c r="OR43" s="24"/>
      <c r="OS43" s="24"/>
      <c r="OT43" s="24"/>
      <c r="OU43" s="24"/>
      <c r="OV43" s="24"/>
      <c r="OW43" s="24"/>
      <c r="OX43" s="24"/>
      <c r="OY43" s="24"/>
      <c r="OZ43" s="24"/>
      <c r="PA43" s="24"/>
      <c r="PB43" s="24"/>
      <c r="PC43" s="24"/>
      <c r="PD43" s="24"/>
      <c r="PE43" s="24"/>
      <c r="PF43" s="24"/>
      <c r="PG43" s="24"/>
      <c r="PH43" s="24"/>
      <c r="PI43" s="24"/>
      <c r="PJ43" s="24"/>
      <c r="PK43" s="24"/>
      <c r="PL43" s="24"/>
      <c r="PM43" s="24"/>
      <c r="PN43" s="24"/>
      <c r="PO43" s="24"/>
      <c r="PP43" s="24"/>
      <c r="PQ43" s="24"/>
      <c r="PR43" s="24"/>
      <c r="PS43" s="24"/>
      <c r="PT43" s="24"/>
      <c r="PU43" s="24"/>
      <c r="PV43" s="24"/>
      <c r="PW43" s="24"/>
      <c r="PX43" s="24"/>
      <c r="PY43" s="24"/>
      <c r="PZ43" s="24"/>
      <c r="QA43" s="24"/>
      <c r="QB43" s="24"/>
      <c r="QC43" s="24"/>
      <c r="QD43" s="24"/>
      <c r="QE43" s="24"/>
      <c r="QF43" s="24"/>
      <c r="QG43" s="24"/>
      <c r="QH43" s="24"/>
      <c r="QI43" s="24"/>
      <c r="QJ43" s="24"/>
      <c r="QK43" s="24"/>
      <c r="QL43" s="24"/>
      <c r="QM43" s="24"/>
      <c r="QN43" s="24"/>
      <c r="QO43" s="24"/>
      <c r="QP43" s="24"/>
      <c r="QQ43" s="24"/>
      <c r="QR43" s="24"/>
      <c r="QS43" s="24"/>
      <c r="QT43" s="24"/>
      <c r="QU43" s="24"/>
      <c r="QV43" s="24"/>
      <c r="QW43" s="24"/>
      <c r="QX43" s="24"/>
      <c r="QY43" s="24"/>
      <c r="QZ43" s="24"/>
      <c r="RA43" s="24"/>
      <c r="RB43" s="24"/>
      <c r="RC43" s="24"/>
      <c r="RD43" s="24"/>
      <c r="RE43" s="24"/>
      <c r="RF43" s="24"/>
      <c r="RG43" s="24"/>
      <c r="RH43" s="24"/>
      <c r="RI43" s="24"/>
      <c r="RJ43" s="24"/>
      <c r="RK43" s="24"/>
      <c r="RL43" s="24"/>
      <c r="RM43" s="24"/>
      <c r="RN43" s="24"/>
      <c r="RO43" s="24"/>
      <c r="RP43" s="24"/>
      <c r="RQ43" s="24"/>
      <c r="RR43" s="24"/>
      <c r="RS43" s="24"/>
      <c r="RT43" s="24"/>
      <c r="RU43" s="24"/>
      <c r="RV43" s="24"/>
      <c r="RW43" s="24"/>
      <c r="RX43" s="24"/>
      <c r="RY43" s="24"/>
      <c r="RZ43" s="24"/>
      <c r="SA43" s="24"/>
      <c r="SB43" s="24"/>
      <c r="SC43" s="24"/>
      <c r="SD43" s="24"/>
      <c r="SE43" s="24"/>
      <c r="SF43" s="24"/>
      <c r="SG43" s="24"/>
      <c r="SH43" s="24"/>
      <c r="SI43" s="24"/>
      <c r="SJ43" s="24"/>
      <c r="SK43" s="24"/>
      <c r="SL43" s="24"/>
      <c r="SM43" s="24"/>
      <c r="SN43" s="24"/>
      <c r="SO43" s="24"/>
      <c r="SP43" s="24"/>
      <c r="SQ43" s="24"/>
      <c r="SR43" s="24"/>
      <c r="SS43" s="24"/>
      <c r="ST43" s="24"/>
      <c r="SU43" s="24"/>
      <c r="SV43" s="24"/>
      <c r="SW43" s="24"/>
      <c r="SX43" s="24"/>
      <c r="SY43" s="24"/>
      <c r="SZ43" s="24"/>
      <c r="TA43" s="24"/>
      <c r="TB43" s="24"/>
      <c r="TC43" s="24"/>
      <c r="TD43" s="24"/>
      <c r="TE43" s="24"/>
      <c r="TF43" s="24"/>
      <c r="TG43" s="24"/>
      <c r="TH43" s="24"/>
      <c r="TI43" s="24"/>
      <c r="TJ43" s="24"/>
      <c r="TK43" s="24"/>
      <c r="TL43" s="24"/>
      <c r="TM43" s="24"/>
      <c r="TN43" s="24"/>
      <c r="TO43" s="24"/>
      <c r="TP43" s="24"/>
      <c r="TQ43" s="24"/>
      <c r="TR43" s="24"/>
      <c r="TS43" s="24"/>
      <c r="TT43" s="24"/>
      <c r="TU43" s="24"/>
      <c r="TV43" s="24"/>
      <c r="TW43" s="24"/>
      <c r="TX43" s="24"/>
      <c r="TY43" s="24"/>
      <c r="TZ43" s="24"/>
      <c r="UA43" s="24"/>
      <c r="UB43" s="24"/>
      <c r="UC43" s="24"/>
      <c r="UD43" s="24"/>
      <c r="UE43" s="24"/>
      <c r="UF43" s="24"/>
      <c r="UG43" s="24"/>
      <c r="UH43" s="24"/>
      <c r="UI43" s="24"/>
      <c r="UJ43" s="24"/>
      <c r="UK43" s="24"/>
      <c r="UL43" s="24"/>
      <c r="UM43" s="24"/>
      <c r="UN43" s="24"/>
      <c r="UO43" s="24"/>
      <c r="UP43" s="24"/>
      <c r="UQ43" s="24"/>
      <c r="UR43" s="24"/>
      <c r="US43" s="24"/>
      <c r="UT43" s="24"/>
      <c r="UU43" s="24"/>
      <c r="UV43" s="24"/>
      <c r="UW43" s="24"/>
      <c r="UX43" s="24"/>
      <c r="UY43" s="24"/>
      <c r="UZ43" s="24"/>
      <c r="VA43" s="24"/>
      <c r="VB43" s="24"/>
      <c r="VC43" s="24"/>
      <c r="VD43" s="24"/>
      <c r="VE43" s="24"/>
      <c r="VF43" s="24"/>
      <c r="VG43" s="24"/>
      <c r="VH43" s="24"/>
      <c r="VI43" s="24"/>
      <c r="VJ43" s="24"/>
      <c r="VK43" s="24"/>
      <c r="VL43" s="24"/>
      <c r="VM43" s="24"/>
      <c r="VN43" s="24"/>
      <c r="VO43" s="24"/>
      <c r="VP43" s="24"/>
      <c r="VQ43" s="24"/>
      <c r="VR43" s="24"/>
      <c r="VS43" s="24"/>
      <c r="VT43" s="24"/>
      <c r="VU43" s="24"/>
      <c r="VV43" s="24"/>
      <c r="VW43" s="24"/>
      <c r="VX43" s="24"/>
      <c r="VY43" s="24"/>
      <c r="VZ43" s="24"/>
      <c r="WA43" s="24"/>
      <c r="WB43" s="24"/>
      <c r="WC43" s="24"/>
      <c r="WD43" s="24"/>
      <c r="WE43" s="24"/>
      <c r="WF43" s="24"/>
      <c r="WG43" s="24"/>
      <c r="WH43" s="24"/>
      <c r="WI43" s="24"/>
      <c r="WJ43" s="24"/>
      <c r="WK43" s="24"/>
      <c r="WL43" s="24"/>
      <c r="WM43" s="24"/>
      <c r="WN43" s="24"/>
      <c r="WO43" s="24"/>
      <c r="WP43" s="24"/>
      <c r="WQ43" s="24"/>
      <c r="WR43" s="24"/>
      <c r="WS43" s="24"/>
      <c r="WT43" s="24"/>
      <c r="WU43" s="24"/>
      <c r="WV43" s="24"/>
      <c r="WW43" s="24"/>
      <c r="WX43" s="24"/>
      <c r="WY43" s="24"/>
      <c r="WZ43" s="24"/>
      <c r="XA43" s="24"/>
      <c r="XB43" s="24"/>
      <c r="XC43" s="24"/>
      <c r="XD43" s="24"/>
      <c r="XE43" s="24"/>
      <c r="XF43" s="24"/>
      <c r="XG43" s="24"/>
      <c r="XH43" s="24"/>
      <c r="XI43" s="24"/>
      <c r="XJ43" s="24"/>
      <c r="XK43" s="24"/>
      <c r="XL43" s="24"/>
      <c r="XM43" s="24"/>
      <c r="XN43" s="24"/>
      <c r="XO43" s="24"/>
      <c r="XP43" s="24"/>
      <c r="XQ43" s="24"/>
      <c r="XR43" s="24"/>
      <c r="XS43" s="24"/>
      <c r="XT43" s="24"/>
      <c r="XU43" s="24"/>
      <c r="XV43" s="24"/>
      <c r="XW43" s="24"/>
      <c r="XX43" s="24"/>
      <c r="XY43" s="24"/>
      <c r="XZ43" s="24"/>
      <c r="YA43" s="24"/>
      <c r="YB43" s="24"/>
      <c r="YC43" s="24"/>
      <c r="YD43" s="24"/>
      <c r="YE43" s="24"/>
      <c r="YF43" s="24"/>
      <c r="YG43" s="24"/>
      <c r="YH43" s="24"/>
      <c r="YI43" s="24"/>
      <c r="YJ43" s="24"/>
      <c r="YK43" s="24"/>
      <c r="YL43" s="24"/>
      <c r="YM43" s="24"/>
      <c r="YN43" s="24"/>
      <c r="YO43" s="24"/>
      <c r="YP43" s="24"/>
      <c r="YQ43" s="24"/>
      <c r="YR43" s="24"/>
      <c r="YS43" s="24"/>
      <c r="YT43" s="24"/>
      <c r="YU43" s="24"/>
      <c r="YV43" s="24"/>
      <c r="YW43" s="24"/>
      <c r="YX43" s="24"/>
      <c r="YY43" s="24"/>
      <c r="YZ43" s="24"/>
      <c r="ZA43" s="24"/>
      <c r="ZB43" s="24"/>
      <c r="ZC43" s="24"/>
      <c r="ZD43" s="24"/>
      <c r="ZE43" s="24"/>
      <c r="ZF43" s="24"/>
      <c r="ZG43" s="24"/>
      <c r="ZH43" s="24"/>
      <c r="ZI43" s="24"/>
      <c r="ZJ43" s="24"/>
      <c r="ZK43" s="24"/>
      <c r="ZL43" s="24"/>
      <c r="ZM43" s="24"/>
      <c r="ZN43" s="24"/>
      <c r="ZO43" s="24"/>
      <c r="ZP43" s="24"/>
      <c r="ZQ43" s="24"/>
      <c r="ZR43" s="24"/>
      <c r="ZS43" s="24"/>
      <c r="ZT43" s="24"/>
      <c r="ZU43" s="24"/>
      <c r="ZV43" s="24"/>
      <c r="ZW43" s="24"/>
      <c r="ZX43" s="24"/>
      <c r="ZY43" s="24"/>
      <c r="ZZ43" s="24"/>
      <c r="AAA43" s="24"/>
      <c r="AAB43" s="24"/>
      <c r="AAC43" s="24"/>
      <c r="AAD43" s="24"/>
      <c r="AAE43" s="24"/>
      <c r="AAF43" s="24"/>
      <c r="AAG43" s="24"/>
      <c r="AAH43" s="24"/>
      <c r="AAI43" s="24"/>
      <c r="AAJ43" s="24"/>
      <c r="AAK43" s="24"/>
      <c r="AAL43" s="24"/>
      <c r="AAM43" s="24"/>
      <c r="AAN43" s="24"/>
      <c r="AAO43" s="24"/>
      <c r="AAP43" s="24"/>
      <c r="AAQ43" s="24"/>
      <c r="AAR43" s="24"/>
      <c r="AAS43" s="24"/>
      <c r="AAT43" s="24"/>
      <c r="AAU43" s="24"/>
      <c r="AAV43" s="24"/>
      <c r="AAW43" s="24"/>
      <c r="AAX43" s="24"/>
      <c r="AAY43" s="24"/>
      <c r="AAZ43" s="24"/>
      <c r="ABA43" s="24"/>
      <c r="ABB43" s="24"/>
      <c r="ABC43" s="24"/>
      <c r="ABD43" s="24"/>
      <c r="ABE43" s="24"/>
      <c r="ABF43" s="24"/>
      <c r="ABG43" s="24"/>
      <c r="ABH43" s="24"/>
      <c r="ABI43" s="24"/>
      <c r="ABJ43" s="24"/>
      <c r="ABK43" s="24"/>
      <c r="ABL43" s="24"/>
      <c r="ABM43" s="24"/>
      <c r="ABN43" s="24"/>
      <c r="ABO43" s="24"/>
      <c r="ABP43" s="24"/>
      <c r="ABQ43" s="24"/>
      <c r="ABR43" s="24"/>
      <c r="ABS43" s="24"/>
      <c r="ABT43" s="24"/>
      <c r="ABU43" s="24"/>
      <c r="ABV43" s="24"/>
      <c r="ABW43" s="24"/>
      <c r="ABX43" s="24"/>
      <c r="ABY43" s="24"/>
      <c r="ABZ43" s="24"/>
      <c r="ACA43" s="24"/>
      <c r="ACB43" s="24"/>
      <c r="ACC43" s="24"/>
      <c r="ACD43" s="24"/>
      <c r="ACE43" s="24"/>
      <c r="ACF43" s="24"/>
      <c r="ACG43" s="24"/>
      <c r="ACH43" s="24"/>
      <c r="ACI43" s="24"/>
      <c r="ACJ43" s="24"/>
      <c r="ACK43" s="24"/>
      <c r="ACL43" s="24"/>
      <c r="ACM43" s="24"/>
      <c r="ACN43" s="24"/>
      <c r="ACO43" s="24"/>
      <c r="ACP43" s="24"/>
      <c r="ACQ43" s="24"/>
      <c r="ACR43" s="24"/>
      <c r="ACS43" s="24"/>
      <c r="ACT43" s="24"/>
      <c r="ACU43" s="24"/>
      <c r="ACV43" s="24"/>
      <c r="ACW43" s="24"/>
      <c r="ACX43" s="24"/>
      <c r="ACY43" s="24"/>
      <c r="ACZ43" s="24"/>
      <c r="ADA43" s="24"/>
      <c r="ADB43" s="24"/>
      <c r="ADC43" s="24"/>
      <c r="ADD43" s="24"/>
      <c r="ADE43" s="24"/>
      <c r="ADF43" s="24"/>
      <c r="ADG43" s="24"/>
      <c r="ADH43" s="24"/>
      <c r="ADI43" s="24"/>
      <c r="ADJ43" s="24"/>
      <c r="ADK43" s="24"/>
      <c r="ADL43" s="24"/>
      <c r="ADM43" s="24"/>
      <c r="ADN43" s="24"/>
      <c r="ADO43" s="24"/>
      <c r="ADP43" s="24"/>
      <c r="ADQ43" s="24"/>
      <c r="ADR43" s="24"/>
      <c r="ADS43" s="24"/>
      <c r="ADT43" s="24"/>
      <c r="ADU43" s="24"/>
      <c r="ADV43" s="24"/>
      <c r="ADW43" s="24"/>
      <c r="ADX43" s="24"/>
      <c r="ADY43" s="24"/>
      <c r="ADZ43" s="24"/>
      <c r="AEA43" s="24"/>
      <c r="AEB43" s="24"/>
      <c r="AEC43" s="24"/>
      <c r="AED43" s="24"/>
      <c r="AEE43" s="24"/>
      <c r="AEF43" s="24"/>
      <c r="AEG43" s="24"/>
      <c r="AEH43" s="24"/>
      <c r="AEI43" s="24"/>
      <c r="AEJ43" s="24"/>
      <c r="AEK43" s="24"/>
      <c r="AEL43" s="24"/>
      <c r="AEM43" s="24"/>
      <c r="AEN43" s="24"/>
      <c r="AEO43" s="24"/>
      <c r="AEP43" s="24"/>
      <c r="AEQ43" s="24"/>
      <c r="AER43" s="24"/>
      <c r="AES43" s="24"/>
      <c r="AET43" s="24"/>
      <c r="AEU43" s="24"/>
      <c r="AEV43" s="24"/>
      <c r="AEW43" s="24"/>
      <c r="AEX43" s="24"/>
      <c r="AEY43" s="24"/>
      <c r="AEZ43" s="24"/>
      <c r="AFA43" s="24"/>
      <c r="AFB43" s="24"/>
      <c r="AFC43" s="24"/>
      <c r="AFD43" s="24"/>
      <c r="AFE43" s="24"/>
      <c r="AFF43" s="24"/>
      <c r="AFG43" s="24"/>
      <c r="AFH43" s="24"/>
      <c r="AFI43" s="24"/>
      <c r="AFJ43" s="24"/>
      <c r="AFK43" s="24"/>
      <c r="AFL43" s="24"/>
      <c r="AFM43" s="24"/>
      <c r="AFN43" s="24"/>
      <c r="AFO43" s="24"/>
      <c r="AFP43" s="24"/>
      <c r="AFQ43" s="24"/>
      <c r="AFR43" s="24"/>
      <c r="AFS43" s="24"/>
      <c r="AFT43" s="24"/>
      <c r="AFU43" s="24"/>
      <c r="AFV43" s="24"/>
      <c r="AFW43" s="24"/>
      <c r="AFX43" s="24"/>
      <c r="AFY43" s="24"/>
      <c r="AFZ43" s="24"/>
      <c r="AGA43" s="24"/>
      <c r="AGB43" s="24"/>
      <c r="AGC43" s="24"/>
      <c r="AGD43" s="24"/>
      <c r="AGE43" s="24"/>
      <c r="AGF43" s="24"/>
      <c r="AGG43" s="24"/>
      <c r="AGH43" s="24"/>
      <c r="AGI43" s="24"/>
      <c r="AGJ43" s="24"/>
      <c r="AGK43" s="24"/>
      <c r="AGL43" s="24"/>
      <c r="AGM43" s="24"/>
      <c r="AGN43" s="24"/>
      <c r="AGO43" s="24"/>
      <c r="AGP43" s="24"/>
      <c r="AGQ43" s="24"/>
      <c r="AGR43" s="24"/>
      <c r="AGS43" s="24"/>
      <c r="AGT43" s="24"/>
      <c r="AGU43" s="24"/>
      <c r="AGV43" s="24"/>
      <c r="AGW43" s="24"/>
      <c r="AGX43" s="24"/>
      <c r="AGY43" s="24"/>
      <c r="AGZ43" s="24"/>
      <c r="AHA43" s="24"/>
      <c r="AHB43" s="24"/>
      <c r="AHC43" s="24"/>
      <c r="AHD43" s="24"/>
      <c r="AHE43" s="24"/>
      <c r="AHF43" s="24"/>
      <c r="AHG43" s="24"/>
      <c r="AHH43" s="24"/>
      <c r="AHI43" s="24"/>
      <c r="AHJ43" s="24"/>
      <c r="AHK43" s="24"/>
      <c r="AHL43" s="24"/>
      <c r="AHM43" s="24"/>
      <c r="AHN43" s="24"/>
      <c r="AHO43" s="24"/>
      <c r="AHP43" s="24"/>
      <c r="AHQ43" s="24"/>
      <c r="AHR43" s="24"/>
      <c r="AHS43" s="24"/>
      <c r="AHT43" s="24"/>
      <c r="AHU43" s="24"/>
      <c r="AHV43" s="24"/>
      <c r="AHW43" s="24"/>
      <c r="AHX43" s="24"/>
      <c r="AHY43" s="24"/>
      <c r="AHZ43" s="24"/>
      <c r="AIA43" s="24"/>
      <c r="AIB43" s="24"/>
      <c r="AIC43" s="24"/>
      <c r="AID43" s="24"/>
      <c r="AIE43" s="24"/>
      <c r="AIF43" s="24"/>
      <c r="AIG43" s="24"/>
      <c r="AIH43" s="24"/>
      <c r="AII43" s="24"/>
      <c r="AIJ43" s="24"/>
      <c r="AIK43" s="24"/>
      <c r="AIL43" s="24"/>
      <c r="AIM43" s="24"/>
      <c r="AIN43" s="24"/>
      <c r="AIO43" s="24"/>
      <c r="AIP43" s="24"/>
      <c r="AIQ43" s="24"/>
      <c r="AIR43" s="24"/>
      <c r="AIS43" s="24"/>
      <c r="AIT43" s="24"/>
      <c r="AIU43" s="24"/>
      <c r="AIV43" s="24"/>
      <c r="AIW43" s="24"/>
      <c r="AIX43" s="24"/>
      <c r="AIY43" s="24"/>
      <c r="AIZ43" s="24"/>
      <c r="AJA43" s="24"/>
      <c r="AJB43" s="24"/>
      <c r="AJC43" s="24"/>
      <c r="AJD43" s="24"/>
      <c r="AJE43" s="24"/>
      <c r="AJF43" s="24"/>
      <c r="AJG43" s="24"/>
      <c r="AJH43" s="24"/>
      <c r="AJI43" s="24"/>
      <c r="AJJ43" s="24"/>
      <c r="AJK43" s="24"/>
      <c r="AJL43" s="24"/>
      <c r="AJM43" s="24"/>
      <c r="AJN43" s="24"/>
      <c r="AJO43" s="24"/>
      <c r="AJP43" s="24"/>
      <c r="AJQ43" s="24"/>
      <c r="AJR43" s="24"/>
      <c r="AJS43" s="24"/>
      <c r="AJT43" s="24"/>
      <c r="AJU43" s="24"/>
      <c r="AJV43" s="24"/>
      <c r="AJW43" s="24"/>
      <c r="AJX43" s="24"/>
      <c r="AJY43" s="24"/>
      <c r="AJZ43" s="24"/>
      <c r="AKA43" s="24"/>
      <c r="AKB43" s="24"/>
      <c r="AKC43" s="24"/>
      <c r="AKD43" s="24"/>
      <c r="AKE43" s="24"/>
      <c r="AKF43" s="24"/>
      <c r="AKG43" s="24"/>
      <c r="AKH43" s="24"/>
      <c r="AKI43" s="24"/>
      <c r="AKJ43" s="24"/>
      <c r="AKK43" s="24"/>
      <c r="AKL43" s="24"/>
      <c r="AKM43" s="24"/>
      <c r="AKN43" s="24"/>
      <c r="AKO43" s="24"/>
      <c r="AKP43" s="24"/>
      <c r="AKQ43" s="24"/>
      <c r="AKR43" s="24"/>
      <c r="AKS43" s="24"/>
      <c r="AKT43" s="24"/>
      <c r="AKU43" s="24"/>
      <c r="AKV43" s="24"/>
      <c r="AKW43" s="24"/>
      <c r="AKX43" s="24"/>
      <c r="AKY43" s="24"/>
      <c r="AKZ43" s="24"/>
      <c r="ALA43" s="24"/>
      <c r="ALB43" s="24"/>
      <c r="ALC43" s="24"/>
      <c r="ALD43" s="24"/>
      <c r="ALE43" s="24"/>
      <c r="ALF43" s="24"/>
      <c r="ALG43" s="24"/>
      <c r="ALH43" s="24"/>
      <c r="ALI43" s="24"/>
      <c r="ALJ43" s="24"/>
      <c r="ALK43" s="24"/>
      <c r="ALL43" s="24"/>
      <c r="ALM43" s="24"/>
      <c r="ALN43" s="24"/>
      <c r="ALO43" s="24"/>
      <c r="ALP43" s="24"/>
      <c r="ALQ43" s="24"/>
      <c r="ALR43" s="24"/>
      <c r="ALS43" s="24"/>
      <c r="ALT43" s="24"/>
      <c r="ALU43" s="24"/>
      <c r="ALV43" s="24"/>
      <c r="ALW43" s="24"/>
      <c r="ALX43" s="24"/>
      <c r="ALY43" s="24"/>
      <c r="ALZ43" s="24"/>
      <c r="AMA43" s="24"/>
      <c r="AMB43" s="24"/>
      <c r="AMC43" s="24"/>
      <c r="AMD43" s="24"/>
      <c r="AME43" s="24"/>
      <c r="AMF43" s="24"/>
      <c r="AMG43" s="24"/>
      <c r="AMH43" s="24"/>
      <c r="AMI43" s="24"/>
      <c r="AMJ43" s="24"/>
      <c r="AMK43" s="24"/>
      <c r="AML43" s="24"/>
    </row>
    <row r="44" spans="1:1026" s="25" customFormat="1" ht="12" customHeight="1">
      <c r="A44" s="24"/>
      <c r="B44" s="397"/>
      <c r="C44" s="398"/>
      <c r="D44" s="395"/>
      <c r="E44" s="396"/>
      <c r="F44" s="396"/>
      <c r="G44" s="284"/>
      <c r="H44" s="30">
        <v>0</v>
      </c>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c r="IO44" s="24"/>
      <c r="IP44" s="24"/>
      <c r="IQ44" s="24"/>
      <c r="IR44" s="24"/>
      <c r="IS44" s="24"/>
      <c r="IT44" s="24"/>
      <c r="IU44" s="24"/>
      <c r="IV44" s="24"/>
      <c r="IW44" s="24"/>
      <c r="IX44" s="24"/>
      <c r="IY44" s="24"/>
      <c r="IZ44" s="24"/>
      <c r="JA44" s="24"/>
      <c r="JB44" s="24"/>
      <c r="JC44" s="24"/>
      <c r="JD44" s="24"/>
      <c r="JE44" s="24"/>
      <c r="JF44" s="24"/>
      <c r="JG44" s="24"/>
      <c r="JH44" s="24"/>
      <c r="JI44" s="24"/>
      <c r="JJ44" s="24"/>
      <c r="JK44" s="24"/>
      <c r="JL44" s="24"/>
      <c r="JM44" s="24"/>
      <c r="JN44" s="24"/>
      <c r="JO44" s="24"/>
      <c r="JP44" s="24"/>
      <c r="JQ44" s="24"/>
      <c r="JR44" s="24"/>
      <c r="JS44" s="24"/>
      <c r="JT44" s="24"/>
      <c r="JU44" s="24"/>
      <c r="JV44" s="24"/>
      <c r="JW44" s="24"/>
      <c r="JX44" s="24"/>
      <c r="JY44" s="24"/>
      <c r="JZ44" s="24"/>
      <c r="KA44" s="24"/>
      <c r="KB44" s="24"/>
      <c r="KC44" s="24"/>
      <c r="KD44" s="24"/>
      <c r="KE44" s="24"/>
      <c r="KF44" s="24"/>
      <c r="KG44" s="24"/>
      <c r="KH44" s="24"/>
      <c r="KI44" s="24"/>
      <c r="KJ44" s="24"/>
      <c r="KK44" s="24"/>
      <c r="KL44" s="24"/>
      <c r="KM44" s="24"/>
      <c r="KN44" s="24"/>
      <c r="KO44" s="24"/>
      <c r="KP44" s="24"/>
      <c r="KQ44" s="24"/>
      <c r="KR44" s="24"/>
      <c r="KS44" s="24"/>
      <c r="KT44" s="24"/>
      <c r="KU44" s="24"/>
      <c r="KV44" s="24"/>
      <c r="KW44" s="24"/>
      <c r="KX44" s="24"/>
      <c r="KY44" s="24"/>
      <c r="KZ44" s="24"/>
      <c r="LA44" s="24"/>
      <c r="LB44" s="24"/>
      <c r="LC44" s="24"/>
      <c r="LD44" s="24"/>
      <c r="LE44" s="24"/>
      <c r="LF44" s="24"/>
      <c r="LG44" s="24"/>
      <c r="LH44" s="24"/>
      <c r="LI44" s="24"/>
      <c r="LJ44" s="24"/>
      <c r="LK44" s="24"/>
      <c r="LL44" s="24"/>
      <c r="LM44" s="24"/>
      <c r="LN44" s="24"/>
      <c r="LO44" s="24"/>
      <c r="LP44" s="24"/>
      <c r="LQ44" s="24"/>
      <c r="LR44" s="24"/>
      <c r="LS44" s="24"/>
      <c r="LT44" s="24"/>
      <c r="LU44" s="24"/>
      <c r="LV44" s="24"/>
      <c r="LW44" s="24"/>
      <c r="LX44" s="24"/>
      <c r="LY44" s="24"/>
      <c r="LZ44" s="24"/>
      <c r="MA44" s="24"/>
      <c r="MB44" s="24"/>
      <c r="MC44" s="24"/>
      <c r="MD44" s="24"/>
      <c r="ME44" s="24"/>
      <c r="MF44" s="24"/>
      <c r="MG44" s="24"/>
      <c r="MH44" s="24"/>
      <c r="MI44" s="24"/>
      <c r="MJ44" s="24"/>
      <c r="MK44" s="24"/>
      <c r="ML44" s="24"/>
      <c r="MM44" s="24"/>
      <c r="MN44" s="24"/>
      <c r="MO44" s="24"/>
      <c r="MP44" s="24"/>
      <c r="MQ44" s="24"/>
      <c r="MR44" s="24"/>
      <c r="MS44" s="24"/>
      <c r="MT44" s="24"/>
      <c r="MU44" s="24"/>
      <c r="MV44" s="24"/>
      <c r="MW44" s="24"/>
      <c r="MX44" s="24"/>
      <c r="MY44" s="24"/>
      <c r="MZ44" s="24"/>
      <c r="NA44" s="24"/>
      <c r="NB44" s="24"/>
      <c r="NC44" s="24"/>
      <c r="ND44" s="24"/>
      <c r="NE44" s="24"/>
      <c r="NF44" s="24"/>
      <c r="NG44" s="24"/>
      <c r="NH44" s="24"/>
      <c r="NI44" s="24"/>
      <c r="NJ44" s="24"/>
      <c r="NK44" s="24"/>
      <c r="NL44" s="24"/>
      <c r="NM44" s="24"/>
      <c r="NN44" s="24"/>
      <c r="NO44" s="24"/>
      <c r="NP44" s="24"/>
      <c r="NQ44" s="24"/>
      <c r="NR44" s="24"/>
      <c r="NS44" s="24"/>
      <c r="NT44" s="24"/>
      <c r="NU44" s="24"/>
      <c r="NV44" s="24"/>
      <c r="NW44" s="24"/>
      <c r="NX44" s="24"/>
      <c r="NY44" s="24"/>
      <c r="NZ44" s="24"/>
      <c r="OA44" s="24"/>
      <c r="OB44" s="24"/>
      <c r="OC44" s="24"/>
      <c r="OD44" s="24"/>
      <c r="OE44" s="24"/>
      <c r="OF44" s="24"/>
      <c r="OG44" s="24"/>
      <c r="OH44" s="24"/>
      <c r="OI44" s="24"/>
      <c r="OJ44" s="24"/>
      <c r="OK44" s="24"/>
      <c r="OL44" s="24"/>
      <c r="OM44" s="24"/>
      <c r="ON44" s="24"/>
      <c r="OO44" s="24"/>
      <c r="OP44" s="24"/>
      <c r="OQ44" s="24"/>
      <c r="OR44" s="24"/>
      <c r="OS44" s="24"/>
      <c r="OT44" s="24"/>
      <c r="OU44" s="24"/>
      <c r="OV44" s="24"/>
      <c r="OW44" s="24"/>
      <c r="OX44" s="24"/>
      <c r="OY44" s="24"/>
      <c r="OZ44" s="24"/>
      <c r="PA44" s="24"/>
      <c r="PB44" s="24"/>
      <c r="PC44" s="24"/>
      <c r="PD44" s="24"/>
      <c r="PE44" s="24"/>
      <c r="PF44" s="24"/>
      <c r="PG44" s="24"/>
      <c r="PH44" s="24"/>
      <c r="PI44" s="24"/>
      <c r="PJ44" s="24"/>
      <c r="PK44" s="24"/>
      <c r="PL44" s="24"/>
      <c r="PM44" s="24"/>
      <c r="PN44" s="24"/>
      <c r="PO44" s="24"/>
      <c r="PP44" s="24"/>
      <c r="PQ44" s="24"/>
      <c r="PR44" s="24"/>
      <c r="PS44" s="24"/>
      <c r="PT44" s="24"/>
      <c r="PU44" s="24"/>
      <c r="PV44" s="24"/>
      <c r="PW44" s="24"/>
      <c r="PX44" s="24"/>
      <c r="PY44" s="24"/>
      <c r="PZ44" s="24"/>
      <c r="QA44" s="24"/>
      <c r="QB44" s="24"/>
      <c r="QC44" s="24"/>
      <c r="QD44" s="24"/>
      <c r="QE44" s="24"/>
      <c r="QF44" s="24"/>
      <c r="QG44" s="24"/>
      <c r="QH44" s="24"/>
      <c r="QI44" s="24"/>
      <c r="QJ44" s="24"/>
      <c r="QK44" s="24"/>
      <c r="QL44" s="24"/>
      <c r="QM44" s="24"/>
      <c r="QN44" s="24"/>
      <c r="QO44" s="24"/>
      <c r="QP44" s="24"/>
      <c r="QQ44" s="24"/>
      <c r="QR44" s="24"/>
      <c r="QS44" s="24"/>
      <c r="QT44" s="24"/>
      <c r="QU44" s="24"/>
      <c r="QV44" s="24"/>
      <c r="QW44" s="24"/>
      <c r="QX44" s="24"/>
      <c r="QY44" s="24"/>
      <c r="QZ44" s="24"/>
      <c r="RA44" s="24"/>
      <c r="RB44" s="24"/>
      <c r="RC44" s="24"/>
      <c r="RD44" s="24"/>
      <c r="RE44" s="24"/>
      <c r="RF44" s="24"/>
      <c r="RG44" s="24"/>
      <c r="RH44" s="24"/>
      <c r="RI44" s="24"/>
      <c r="RJ44" s="24"/>
      <c r="RK44" s="24"/>
      <c r="RL44" s="24"/>
      <c r="RM44" s="24"/>
      <c r="RN44" s="24"/>
      <c r="RO44" s="24"/>
      <c r="RP44" s="24"/>
      <c r="RQ44" s="24"/>
      <c r="RR44" s="24"/>
      <c r="RS44" s="24"/>
      <c r="RT44" s="24"/>
      <c r="RU44" s="24"/>
      <c r="RV44" s="24"/>
      <c r="RW44" s="24"/>
      <c r="RX44" s="24"/>
      <c r="RY44" s="24"/>
      <c r="RZ44" s="24"/>
      <c r="SA44" s="24"/>
      <c r="SB44" s="24"/>
      <c r="SC44" s="24"/>
      <c r="SD44" s="24"/>
      <c r="SE44" s="24"/>
      <c r="SF44" s="24"/>
      <c r="SG44" s="24"/>
      <c r="SH44" s="24"/>
      <c r="SI44" s="24"/>
      <c r="SJ44" s="24"/>
      <c r="SK44" s="24"/>
      <c r="SL44" s="24"/>
      <c r="SM44" s="24"/>
      <c r="SN44" s="24"/>
      <c r="SO44" s="24"/>
      <c r="SP44" s="24"/>
      <c r="SQ44" s="24"/>
      <c r="SR44" s="24"/>
      <c r="SS44" s="24"/>
      <c r="ST44" s="24"/>
      <c r="SU44" s="24"/>
      <c r="SV44" s="24"/>
      <c r="SW44" s="24"/>
      <c r="SX44" s="24"/>
      <c r="SY44" s="24"/>
      <c r="SZ44" s="24"/>
      <c r="TA44" s="24"/>
      <c r="TB44" s="24"/>
      <c r="TC44" s="24"/>
      <c r="TD44" s="24"/>
      <c r="TE44" s="24"/>
      <c r="TF44" s="24"/>
      <c r="TG44" s="24"/>
      <c r="TH44" s="24"/>
      <c r="TI44" s="24"/>
      <c r="TJ44" s="24"/>
      <c r="TK44" s="24"/>
      <c r="TL44" s="24"/>
      <c r="TM44" s="24"/>
      <c r="TN44" s="24"/>
      <c r="TO44" s="24"/>
      <c r="TP44" s="24"/>
      <c r="TQ44" s="24"/>
      <c r="TR44" s="24"/>
      <c r="TS44" s="24"/>
      <c r="TT44" s="24"/>
      <c r="TU44" s="24"/>
      <c r="TV44" s="24"/>
      <c r="TW44" s="24"/>
      <c r="TX44" s="24"/>
      <c r="TY44" s="24"/>
      <c r="TZ44" s="24"/>
      <c r="UA44" s="24"/>
      <c r="UB44" s="24"/>
      <c r="UC44" s="24"/>
      <c r="UD44" s="24"/>
      <c r="UE44" s="24"/>
      <c r="UF44" s="24"/>
      <c r="UG44" s="24"/>
      <c r="UH44" s="24"/>
      <c r="UI44" s="24"/>
      <c r="UJ44" s="24"/>
      <c r="UK44" s="24"/>
      <c r="UL44" s="24"/>
      <c r="UM44" s="24"/>
      <c r="UN44" s="24"/>
      <c r="UO44" s="24"/>
      <c r="UP44" s="24"/>
      <c r="UQ44" s="24"/>
      <c r="UR44" s="24"/>
      <c r="US44" s="24"/>
      <c r="UT44" s="24"/>
      <c r="UU44" s="24"/>
      <c r="UV44" s="24"/>
      <c r="UW44" s="24"/>
      <c r="UX44" s="24"/>
      <c r="UY44" s="24"/>
      <c r="UZ44" s="24"/>
      <c r="VA44" s="24"/>
      <c r="VB44" s="24"/>
      <c r="VC44" s="24"/>
      <c r="VD44" s="24"/>
      <c r="VE44" s="24"/>
      <c r="VF44" s="24"/>
      <c r="VG44" s="24"/>
      <c r="VH44" s="24"/>
      <c r="VI44" s="24"/>
      <c r="VJ44" s="24"/>
      <c r="VK44" s="24"/>
      <c r="VL44" s="24"/>
      <c r="VM44" s="24"/>
      <c r="VN44" s="24"/>
      <c r="VO44" s="24"/>
      <c r="VP44" s="24"/>
      <c r="VQ44" s="24"/>
      <c r="VR44" s="24"/>
      <c r="VS44" s="24"/>
      <c r="VT44" s="24"/>
      <c r="VU44" s="24"/>
      <c r="VV44" s="24"/>
      <c r="VW44" s="24"/>
      <c r="VX44" s="24"/>
      <c r="VY44" s="24"/>
      <c r="VZ44" s="24"/>
      <c r="WA44" s="24"/>
      <c r="WB44" s="24"/>
      <c r="WC44" s="24"/>
      <c r="WD44" s="24"/>
      <c r="WE44" s="24"/>
      <c r="WF44" s="24"/>
      <c r="WG44" s="24"/>
      <c r="WH44" s="24"/>
      <c r="WI44" s="24"/>
      <c r="WJ44" s="24"/>
      <c r="WK44" s="24"/>
      <c r="WL44" s="24"/>
      <c r="WM44" s="24"/>
      <c r="WN44" s="24"/>
      <c r="WO44" s="24"/>
      <c r="WP44" s="24"/>
      <c r="WQ44" s="24"/>
      <c r="WR44" s="24"/>
      <c r="WS44" s="24"/>
      <c r="WT44" s="24"/>
      <c r="WU44" s="24"/>
      <c r="WV44" s="24"/>
      <c r="WW44" s="24"/>
      <c r="WX44" s="24"/>
      <c r="WY44" s="24"/>
      <c r="WZ44" s="24"/>
      <c r="XA44" s="24"/>
      <c r="XB44" s="24"/>
      <c r="XC44" s="24"/>
      <c r="XD44" s="24"/>
      <c r="XE44" s="24"/>
      <c r="XF44" s="24"/>
      <c r="XG44" s="24"/>
      <c r="XH44" s="24"/>
      <c r="XI44" s="24"/>
      <c r="XJ44" s="24"/>
      <c r="XK44" s="24"/>
      <c r="XL44" s="24"/>
      <c r="XM44" s="24"/>
      <c r="XN44" s="24"/>
      <c r="XO44" s="24"/>
      <c r="XP44" s="24"/>
      <c r="XQ44" s="24"/>
      <c r="XR44" s="24"/>
      <c r="XS44" s="24"/>
      <c r="XT44" s="24"/>
      <c r="XU44" s="24"/>
      <c r="XV44" s="24"/>
      <c r="XW44" s="24"/>
      <c r="XX44" s="24"/>
      <c r="XY44" s="24"/>
      <c r="XZ44" s="24"/>
      <c r="YA44" s="24"/>
      <c r="YB44" s="24"/>
      <c r="YC44" s="24"/>
      <c r="YD44" s="24"/>
      <c r="YE44" s="24"/>
      <c r="YF44" s="24"/>
      <c r="YG44" s="24"/>
      <c r="YH44" s="24"/>
      <c r="YI44" s="24"/>
      <c r="YJ44" s="24"/>
      <c r="YK44" s="24"/>
      <c r="YL44" s="24"/>
      <c r="YM44" s="24"/>
      <c r="YN44" s="24"/>
      <c r="YO44" s="24"/>
      <c r="YP44" s="24"/>
      <c r="YQ44" s="24"/>
      <c r="YR44" s="24"/>
      <c r="YS44" s="24"/>
      <c r="YT44" s="24"/>
      <c r="YU44" s="24"/>
      <c r="YV44" s="24"/>
      <c r="YW44" s="24"/>
      <c r="YX44" s="24"/>
      <c r="YY44" s="24"/>
      <c r="YZ44" s="24"/>
      <c r="ZA44" s="24"/>
      <c r="ZB44" s="24"/>
      <c r="ZC44" s="24"/>
      <c r="ZD44" s="24"/>
      <c r="ZE44" s="24"/>
      <c r="ZF44" s="24"/>
      <c r="ZG44" s="24"/>
      <c r="ZH44" s="24"/>
      <c r="ZI44" s="24"/>
      <c r="ZJ44" s="24"/>
      <c r="ZK44" s="24"/>
      <c r="ZL44" s="24"/>
      <c r="ZM44" s="24"/>
      <c r="ZN44" s="24"/>
      <c r="ZO44" s="24"/>
      <c r="ZP44" s="24"/>
      <c r="ZQ44" s="24"/>
      <c r="ZR44" s="24"/>
      <c r="ZS44" s="24"/>
      <c r="ZT44" s="24"/>
      <c r="ZU44" s="24"/>
      <c r="ZV44" s="24"/>
      <c r="ZW44" s="24"/>
      <c r="ZX44" s="24"/>
      <c r="ZY44" s="24"/>
      <c r="ZZ44" s="24"/>
      <c r="AAA44" s="24"/>
      <c r="AAB44" s="24"/>
      <c r="AAC44" s="24"/>
      <c r="AAD44" s="24"/>
      <c r="AAE44" s="24"/>
      <c r="AAF44" s="24"/>
      <c r="AAG44" s="24"/>
      <c r="AAH44" s="24"/>
      <c r="AAI44" s="24"/>
      <c r="AAJ44" s="24"/>
      <c r="AAK44" s="24"/>
      <c r="AAL44" s="24"/>
      <c r="AAM44" s="24"/>
      <c r="AAN44" s="24"/>
      <c r="AAO44" s="24"/>
      <c r="AAP44" s="24"/>
      <c r="AAQ44" s="24"/>
      <c r="AAR44" s="24"/>
      <c r="AAS44" s="24"/>
      <c r="AAT44" s="24"/>
      <c r="AAU44" s="24"/>
      <c r="AAV44" s="24"/>
      <c r="AAW44" s="24"/>
      <c r="AAX44" s="24"/>
      <c r="AAY44" s="24"/>
      <c r="AAZ44" s="24"/>
      <c r="ABA44" s="24"/>
      <c r="ABB44" s="24"/>
      <c r="ABC44" s="24"/>
      <c r="ABD44" s="24"/>
      <c r="ABE44" s="24"/>
      <c r="ABF44" s="24"/>
      <c r="ABG44" s="24"/>
      <c r="ABH44" s="24"/>
      <c r="ABI44" s="24"/>
      <c r="ABJ44" s="24"/>
      <c r="ABK44" s="24"/>
      <c r="ABL44" s="24"/>
      <c r="ABM44" s="24"/>
      <c r="ABN44" s="24"/>
      <c r="ABO44" s="24"/>
      <c r="ABP44" s="24"/>
      <c r="ABQ44" s="24"/>
      <c r="ABR44" s="24"/>
      <c r="ABS44" s="24"/>
      <c r="ABT44" s="24"/>
      <c r="ABU44" s="24"/>
      <c r="ABV44" s="24"/>
      <c r="ABW44" s="24"/>
      <c r="ABX44" s="24"/>
      <c r="ABY44" s="24"/>
      <c r="ABZ44" s="24"/>
      <c r="ACA44" s="24"/>
      <c r="ACB44" s="24"/>
      <c r="ACC44" s="24"/>
      <c r="ACD44" s="24"/>
      <c r="ACE44" s="24"/>
      <c r="ACF44" s="24"/>
      <c r="ACG44" s="24"/>
      <c r="ACH44" s="24"/>
      <c r="ACI44" s="24"/>
      <c r="ACJ44" s="24"/>
      <c r="ACK44" s="24"/>
      <c r="ACL44" s="24"/>
      <c r="ACM44" s="24"/>
      <c r="ACN44" s="24"/>
      <c r="ACO44" s="24"/>
      <c r="ACP44" s="24"/>
      <c r="ACQ44" s="24"/>
      <c r="ACR44" s="24"/>
      <c r="ACS44" s="24"/>
      <c r="ACT44" s="24"/>
      <c r="ACU44" s="24"/>
      <c r="ACV44" s="24"/>
      <c r="ACW44" s="24"/>
      <c r="ACX44" s="24"/>
      <c r="ACY44" s="24"/>
      <c r="ACZ44" s="24"/>
      <c r="ADA44" s="24"/>
      <c r="ADB44" s="24"/>
      <c r="ADC44" s="24"/>
      <c r="ADD44" s="24"/>
      <c r="ADE44" s="24"/>
      <c r="ADF44" s="24"/>
      <c r="ADG44" s="24"/>
      <c r="ADH44" s="24"/>
      <c r="ADI44" s="24"/>
      <c r="ADJ44" s="24"/>
      <c r="ADK44" s="24"/>
      <c r="ADL44" s="24"/>
      <c r="ADM44" s="24"/>
      <c r="ADN44" s="24"/>
      <c r="ADO44" s="24"/>
      <c r="ADP44" s="24"/>
      <c r="ADQ44" s="24"/>
      <c r="ADR44" s="24"/>
      <c r="ADS44" s="24"/>
      <c r="ADT44" s="24"/>
      <c r="ADU44" s="24"/>
      <c r="ADV44" s="24"/>
      <c r="ADW44" s="24"/>
      <c r="ADX44" s="24"/>
      <c r="ADY44" s="24"/>
      <c r="ADZ44" s="24"/>
      <c r="AEA44" s="24"/>
      <c r="AEB44" s="24"/>
      <c r="AEC44" s="24"/>
      <c r="AED44" s="24"/>
      <c r="AEE44" s="24"/>
      <c r="AEF44" s="24"/>
      <c r="AEG44" s="24"/>
      <c r="AEH44" s="24"/>
      <c r="AEI44" s="24"/>
      <c r="AEJ44" s="24"/>
      <c r="AEK44" s="24"/>
      <c r="AEL44" s="24"/>
      <c r="AEM44" s="24"/>
      <c r="AEN44" s="24"/>
      <c r="AEO44" s="24"/>
      <c r="AEP44" s="24"/>
      <c r="AEQ44" s="24"/>
      <c r="AER44" s="24"/>
      <c r="AES44" s="24"/>
      <c r="AET44" s="24"/>
      <c r="AEU44" s="24"/>
      <c r="AEV44" s="24"/>
      <c r="AEW44" s="24"/>
      <c r="AEX44" s="24"/>
      <c r="AEY44" s="24"/>
      <c r="AEZ44" s="24"/>
      <c r="AFA44" s="24"/>
      <c r="AFB44" s="24"/>
      <c r="AFC44" s="24"/>
      <c r="AFD44" s="24"/>
      <c r="AFE44" s="24"/>
      <c r="AFF44" s="24"/>
      <c r="AFG44" s="24"/>
      <c r="AFH44" s="24"/>
      <c r="AFI44" s="24"/>
      <c r="AFJ44" s="24"/>
      <c r="AFK44" s="24"/>
      <c r="AFL44" s="24"/>
      <c r="AFM44" s="24"/>
      <c r="AFN44" s="24"/>
      <c r="AFO44" s="24"/>
      <c r="AFP44" s="24"/>
      <c r="AFQ44" s="24"/>
      <c r="AFR44" s="24"/>
      <c r="AFS44" s="24"/>
      <c r="AFT44" s="24"/>
      <c r="AFU44" s="24"/>
      <c r="AFV44" s="24"/>
      <c r="AFW44" s="24"/>
      <c r="AFX44" s="24"/>
      <c r="AFY44" s="24"/>
      <c r="AFZ44" s="24"/>
      <c r="AGA44" s="24"/>
      <c r="AGB44" s="24"/>
      <c r="AGC44" s="24"/>
      <c r="AGD44" s="24"/>
      <c r="AGE44" s="24"/>
      <c r="AGF44" s="24"/>
      <c r="AGG44" s="24"/>
      <c r="AGH44" s="24"/>
      <c r="AGI44" s="24"/>
      <c r="AGJ44" s="24"/>
      <c r="AGK44" s="24"/>
      <c r="AGL44" s="24"/>
      <c r="AGM44" s="24"/>
      <c r="AGN44" s="24"/>
      <c r="AGO44" s="24"/>
      <c r="AGP44" s="24"/>
      <c r="AGQ44" s="24"/>
      <c r="AGR44" s="24"/>
      <c r="AGS44" s="24"/>
      <c r="AGT44" s="24"/>
      <c r="AGU44" s="24"/>
      <c r="AGV44" s="24"/>
      <c r="AGW44" s="24"/>
      <c r="AGX44" s="24"/>
      <c r="AGY44" s="24"/>
      <c r="AGZ44" s="24"/>
      <c r="AHA44" s="24"/>
      <c r="AHB44" s="24"/>
      <c r="AHC44" s="24"/>
      <c r="AHD44" s="24"/>
      <c r="AHE44" s="24"/>
      <c r="AHF44" s="24"/>
      <c r="AHG44" s="24"/>
      <c r="AHH44" s="24"/>
      <c r="AHI44" s="24"/>
      <c r="AHJ44" s="24"/>
      <c r="AHK44" s="24"/>
      <c r="AHL44" s="24"/>
      <c r="AHM44" s="24"/>
      <c r="AHN44" s="24"/>
      <c r="AHO44" s="24"/>
      <c r="AHP44" s="24"/>
      <c r="AHQ44" s="24"/>
      <c r="AHR44" s="24"/>
      <c r="AHS44" s="24"/>
      <c r="AHT44" s="24"/>
      <c r="AHU44" s="24"/>
      <c r="AHV44" s="24"/>
      <c r="AHW44" s="24"/>
      <c r="AHX44" s="24"/>
      <c r="AHY44" s="24"/>
      <c r="AHZ44" s="24"/>
      <c r="AIA44" s="24"/>
      <c r="AIB44" s="24"/>
      <c r="AIC44" s="24"/>
      <c r="AID44" s="24"/>
      <c r="AIE44" s="24"/>
      <c r="AIF44" s="24"/>
      <c r="AIG44" s="24"/>
      <c r="AIH44" s="24"/>
      <c r="AII44" s="24"/>
      <c r="AIJ44" s="24"/>
      <c r="AIK44" s="24"/>
      <c r="AIL44" s="24"/>
      <c r="AIM44" s="24"/>
      <c r="AIN44" s="24"/>
      <c r="AIO44" s="24"/>
      <c r="AIP44" s="24"/>
      <c r="AIQ44" s="24"/>
      <c r="AIR44" s="24"/>
      <c r="AIS44" s="24"/>
      <c r="AIT44" s="24"/>
      <c r="AIU44" s="24"/>
      <c r="AIV44" s="24"/>
      <c r="AIW44" s="24"/>
      <c r="AIX44" s="24"/>
      <c r="AIY44" s="24"/>
      <c r="AIZ44" s="24"/>
      <c r="AJA44" s="24"/>
      <c r="AJB44" s="24"/>
      <c r="AJC44" s="24"/>
      <c r="AJD44" s="24"/>
      <c r="AJE44" s="24"/>
      <c r="AJF44" s="24"/>
      <c r="AJG44" s="24"/>
      <c r="AJH44" s="24"/>
      <c r="AJI44" s="24"/>
      <c r="AJJ44" s="24"/>
      <c r="AJK44" s="24"/>
      <c r="AJL44" s="24"/>
      <c r="AJM44" s="24"/>
      <c r="AJN44" s="24"/>
      <c r="AJO44" s="24"/>
      <c r="AJP44" s="24"/>
      <c r="AJQ44" s="24"/>
      <c r="AJR44" s="24"/>
      <c r="AJS44" s="24"/>
      <c r="AJT44" s="24"/>
      <c r="AJU44" s="24"/>
      <c r="AJV44" s="24"/>
      <c r="AJW44" s="24"/>
      <c r="AJX44" s="24"/>
      <c r="AJY44" s="24"/>
      <c r="AJZ44" s="24"/>
      <c r="AKA44" s="24"/>
      <c r="AKB44" s="24"/>
      <c r="AKC44" s="24"/>
      <c r="AKD44" s="24"/>
      <c r="AKE44" s="24"/>
      <c r="AKF44" s="24"/>
      <c r="AKG44" s="24"/>
      <c r="AKH44" s="24"/>
      <c r="AKI44" s="24"/>
      <c r="AKJ44" s="24"/>
      <c r="AKK44" s="24"/>
      <c r="AKL44" s="24"/>
      <c r="AKM44" s="24"/>
      <c r="AKN44" s="24"/>
      <c r="AKO44" s="24"/>
      <c r="AKP44" s="24"/>
      <c r="AKQ44" s="24"/>
      <c r="AKR44" s="24"/>
      <c r="AKS44" s="24"/>
      <c r="AKT44" s="24"/>
      <c r="AKU44" s="24"/>
      <c r="AKV44" s="24"/>
      <c r="AKW44" s="24"/>
      <c r="AKX44" s="24"/>
      <c r="AKY44" s="24"/>
      <c r="AKZ44" s="24"/>
      <c r="ALA44" s="24"/>
      <c r="ALB44" s="24"/>
      <c r="ALC44" s="24"/>
      <c r="ALD44" s="24"/>
      <c r="ALE44" s="24"/>
      <c r="ALF44" s="24"/>
      <c r="ALG44" s="24"/>
      <c r="ALH44" s="24"/>
      <c r="ALI44" s="24"/>
      <c r="ALJ44" s="24"/>
      <c r="ALK44" s="24"/>
      <c r="ALL44" s="24"/>
      <c r="ALM44" s="24"/>
      <c r="ALN44" s="24"/>
      <c r="ALO44" s="24"/>
      <c r="ALP44" s="24"/>
      <c r="ALQ44" s="24"/>
      <c r="ALR44" s="24"/>
      <c r="ALS44" s="24"/>
      <c r="ALT44" s="24"/>
      <c r="ALU44" s="24"/>
      <c r="ALV44" s="24"/>
      <c r="ALW44" s="24"/>
      <c r="ALX44" s="24"/>
      <c r="ALY44" s="24"/>
      <c r="ALZ44" s="24"/>
      <c r="AMA44" s="24"/>
      <c r="AMB44" s="24"/>
      <c r="AMC44" s="24"/>
      <c r="AMD44" s="24"/>
      <c r="AME44" s="24"/>
      <c r="AMF44" s="24"/>
      <c r="AMG44" s="24"/>
      <c r="AMH44" s="24"/>
      <c r="AMI44" s="24"/>
      <c r="AMJ44" s="24"/>
      <c r="AMK44" s="24"/>
      <c r="AML44" s="24"/>
    </row>
    <row r="45" spans="1:1026" s="25" customFormat="1" ht="12" customHeight="1">
      <c r="A45" s="24"/>
      <c r="B45" s="397"/>
      <c r="C45" s="398"/>
      <c r="D45" s="395"/>
      <c r="E45" s="396"/>
      <c r="F45" s="396"/>
      <c r="G45" s="284"/>
      <c r="H45" s="110">
        <v>0</v>
      </c>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c r="IO45" s="24"/>
      <c r="IP45" s="24"/>
      <c r="IQ45" s="24"/>
      <c r="IR45" s="24"/>
      <c r="IS45" s="24"/>
      <c r="IT45" s="24"/>
      <c r="IU45" s="24"/>
      <c r="IV45" s="24"/>
      <c r="IW45" s="24"/>
      <c r="IX45" s="24"/>
      <c r="IY45" s="24"/>
      <c r="IZ45" s="24"/>
      <c r="JA45" s="24"/>
      <c r="JB45" s="24"/>
      <c r="JC45" s="24"/>
      <c r="JD45" s="24"/>
      <c r="JE45" s="24"/>
      <c r="JF45" s="24"/>
      <c r="JG45" s="24"/>
      <c r="JH45" s="24"/>
      <c r="JI45" s="24"/>
      <c r="JJ45" s="24"/>
      <c r="JK45" s="24"/>
      <c r="JL45" s="24"/>
      <c r="JM45" s="24"/>
      <c r="JN45" s="24"/>
      <c r="JO45" s="24"/>
      <c r="JP45" s="24"/>
      <c r="JQ45" s="24"/>
      <c r="JR45" s="24"/>
      <c r="JS45" s="24"/>
      <c r="JT45" s="24"/>
      <c r="JU45" s="24"/>
      <c r="JV45" s="24"/>
      <c r="JW45" s="24"/>
      <c r="JX45" s="24"/>
      <c r="JY45" s="24"/>
      <c r="JZ45" s="24"/>
      <c r="KA45" s="24"/>
      <c r="KB45" s="24"/>
      <c r="KC45" s="24"/>
      <c r="KD45" s="24"/>
      <c r="KE45" s="24"/>
      <c r="KF45" s="24"/>
      <c r="KG45" s="24"/>
      <c r="KH45" s="24"/>
      <c r="KI45" s="24"/>
      <c r="KJ45" s="24"/>
      <c r="KK45" s="24"/>
      <c r="KL45" s="24"/>
      <c r="KM45" s="24"/>
      <c r="KN45" s="24"/>
      <c r="KO45" s="24"/>
      <c r="KP45" s="24"/>
      <c r="KQ45" s="24"/>
      <c r="KR45" s="24"/>
      <c r="KS45" s="24"/>
      <c r="KT45" s="24"/>
      <c r="KU45" s="24"/>
      <c r="KV45" s="24"/>
      <c r="KW45" s="24"/>
      <c r="KX45" s="24"/>
      <c r="KY45" s="24"/>
      <c r="KZ45" s="24"/>
      <c r="LA45" s="24"/>
      <c r="LB45" s="24"/>
      <c r="LC45" s="24"/>
      <c r="LD45" s="24"/>
      <c r="LE45" s="24"/>
      <c r="LF45" s="24"/>
      <c r="LG45" s="24"/>
      <c r="LH45" s="24"/>
      <c r="LI45" s="24"/>
      <c r="LJ45" s="24"/>
      <c r="LK45" s="24"/>
      <c r="LL45" s="24"/>
      <c r="LM45" s="24"/>
      <c r="LN45" s="24"/>
      <c r="LO45" s="24"/>
      <c r="LP45" s="24"/>
      <c r="LQ45" s="24"/>
      <c r="LR45" s="24"/>
      <c r="LS45" s="24"/>
      <c r="LT45" s="24"/>
      <c r="LU45" s="24"/>
      <c r="LV45" s="24"/>
      <c r="LW45" s="24"/>
      <c r="LX45" s="24"/>
      <c r="LY45" s="24"/>
      <c r="LZ45" s="24"/>
      <c r="MA45" s="24"/>
      <c r="MB45" s="24"/>
      <c r="MC45" s="24"/>
      <c r="MD45" s="24"/>
      <c r="ME45" s="24"/>
      <c r="MF45" s="24"/>
      <c r="MG45" s="24"/>
      <c r="MH45" s="24"/>
      <c r="MI45" s="24"/>
      <c r="MJ45" s="24"/>
      <c r="MK45" s="24"/>
      <c r="ML45" s="24"/>
      <c r="MM45" s="24"/>
      <c r="MN45" s="24"/>
      <c r="MO45" s="24"/>
      <c r="MP45" s="24"/>
      <c r="MQ45" s="24"/>
      <c r="MR45" s="24"/>
      <c r="MS45" s="24"/>
      <c r="MT45" s="24"/>
      <c r="MU45" s="24"/>
      <c r="MV45" s="24"/>
      <c r="MW45" s="24"/>
      <c r="MX45" s="24"/>
      <c r="MY45" s="24"/>
      <c r="MZ45" s="24"/>
      <c r="NA45" s="24"/>
      <c r="NB45" s="24"/>
      <c r="NC45" s="24"/>
      <c r="ND45" s="24"/>
      <c r="NE45" s="24"/>
      <c r="NF45" s="24"/>
      <c r="NG45" s="24"/>
      <c r="NH45" s="24"/>
      <c r="NI45" s="24"/>
      <c r="NJ45" s="24"/>
      <c r="NK45" s="24"/>
      <c r="NL45" s="24"/>
      <c r="NM45" s="24"/>
      <c r="NN45" s="24"/>
      <c r="NO45" s="24"/>
      <c r="NP45" s="24"/>
      <c r="NQ45" s="24"/>
      <c r="NR45" s="24"/>
      <c r="NS45" s="24"/>
      <c r="NT45" s="24"/>
      <c r="NU45" s="24"/>
      <c r="NV45" s="24"/>
      <c r="NW45" s="24"/>
      <c r="NX45" s="24"/>
      <c r="NY45" s="24"/>
      <c r="NZ45" s="24"/>
      <c r="OA45" s="24"/>
      <c r="OB45" s="24"/>
      <c r="OC45" s="24"/>
      <c r="OD45" s="24"/>
      <c r="OE45" s="24"/>
      <c r="OF45" s="24"/>
      <c r="OG45" s="24"/>
      <c r="OH45" s="24"/>
      <c r="OI45" s="24"/>
      <c r="OJ45" s="24"/>
      <c r="OK45" s="24"/>
      <c r="OL45" s="24"/>
      <c r="OM45" s="24"/>
      <c r="ON45" s="24"/>
      <c r="OO45" s="24"/>
      <c r="OP45" s="24"/>
      <c r="OQ45" s="24"/>
      <c r="OR45" s="24"/>
      <c r="OS45" s="24"/>
      <c r="OT45" s="24"/>
      <c r="OU45" s="24"/>
      <c r="OV45" s="24"/>
      <c r="OW45" s="24"/>
      <c r="OX45" s="24"/>
      <c r="OY45" s="24"/>
      <c r="OZ45" s="24"/>
      <c r="PA45" s="24"/>
      <c r="PB45" s="24"/>
      <c r="PC45" s="24"/>
      <c r="PD45" s="24"/>
      <c r="PE45" s="24"/>
      <c r="PF45" s="24"/>
      <c r="PG45" s="24"/>
      <c r="PH45" s="24"/>
      <c r="PI45" s="24"/>
      <c r="PJ45" s="24"/>
      <c r="PK45" s="24"/>
      <c r="PL45" s="24"/>
      <c r="PM45" s="24"/>
      <c r="PN45" s="24"/>
      <c r="PO45" s="24"/>
      <c r="PP45" s="24"/>
      <c r="PQ45" s="24"/>
      <c r="PR45" s="24"/>
      <c r="PS45" s="24"/>
      <c r="PT45" s="24"/>
      <c r="PU45" s="24"/>
      <c r="PV45" s="24"/>
      <c r="PW45" s="24"/>
      <c r="PX45" s="24"/>
      <c r="PY45" s="24"/>
      <c r="PZ45" s="24"/>
      <c r="QA45" s="24"/>
      <c r="QB45" s="24"/>
      <c r="QC45" s="24"/>
      <c r="QD45" s="24"/>
      <c r="QE45" s="24"/>
      <c r="QF45" s="24"/>
      <c r="QG45" s="24"/>
      <c r="QH45" s="24"/>
      <c r="QI45" s="24"/>
      <c r="QJ45" s="24"/>
      <c r="QK45" s="24"/>
      <c r="QL45" s="24"/>
      <c r="QM45" s="24"/>
      <c r="QN45" s="24"/>
      <c r="QO45" s="24"/>
      <c r="QP45" s="24"/>
      <c r="QQ45" s="24"/>
      <c r="QR45" s="24"/>
      <c r="QS45" s="24"/>
      <c r="QT45" s="24"/>
      <c r="QU45" s="24"/>
      <c r="QV45" s="24"/>
      <c r="QW45" s="24"/>
      <c r="QX45" s="24"/>
      <c r="QY45" s="24"/>
      <c r="QZ45" s="24"/>
      <c r="RA45" s="24"/>
      <c r="RB45" s="24"/>
      <c r="RC45" s="24"/>
      <c r="RD45" s="24"/>
      <c r="RE45" s="24"/>
      <c r="RF45" s="24"/>
      <c r="RG45" s="24"/>
      <c r="RH45" s="24"/>
      <c r="RI45" s="24"/>
      <c r="RJ45" s="24"/>
      <c r="RK45" s="24"/>
      <c r="RL45" s="24"/>
      <c r="RM45" s="24"/>
      <c r="RN45" s="24"/>
      <c r="RO45" s="24"/>
      <c r="RP45" s="24"/>
      <c r="RQ45" s="24"/>
      <c r="RR45" s="24"/>
      <c r="RS45" s="24"/>
      <c r="RT45" s="24"/>
      <c r="RU45" s="24"/>
      <c r="RV45" s="24"/>
      <c r="RW45" s="24"/>
      <c r="RX45" s="24"/>
      <c r="RY45" s="24"/>
      <c r="RZ45" s="24"/>
      <c r="SA45" s="24"/>
      <c r="SB45" s="24"/>
      <c r="SC45" s="24"/>
      <c r="SD45" s="24"/>
      <c r="SE45" s="24"/>
      <c r="SF45" s="24"/>
      <c r="SG45" s="24"/>
      <c r="SH45" s="24"/>
      <c r="SI45" s="24"/>
      <c r="SJ45" s="24"/>
      <c r="SK45" s="24"/>
      <c r="SL45" s="24"/>
      <c r="SM45" s="24"/>
      <c r="SN45" s="24"/>
      <c r="SO45" s="24"/>
      <c r="SP45" s="24"/>
      <c r="SQ45" s="24"/>
      <c r="SR45" s="24"/>
      <c r="SS45" s="24"/>
      <c r="ST45" s="24"/>
      <c r="SU45" s="24"/>
      <c r="SV45" s="24"/>
      <c r="SW45" s="24"/>
      <c r="SX45" s="24"/>
      <c r="SY45" s="24"/>
      <c r="SZ45" s="24"/>
      <c r="TA45" s="24"/>
      <c r="TB45" s="24"/>
      <c r="TC45" s="24"/>
      <c r="TD45" s="24"/>
      <c r="TE45" s="24"/>
      <c r="TF45" s="24"/>
      <c r="TG45" s="24"/>
      <c r="TH45" s="24"/>
      <c r="TI45" s="24"/>
      <c r="TJ45" s="24"/>
      <c r="TK45" s="24"/>
      <c r="TL45" s="24"/>
      <c r="TM45" s="24"/>
      <c r="TN45" s="24"/>
      <c r="TO45" s="24"/>
      <c r="TP45" s="24"/>
      <c r="TQ45" s="24"/>
      <c r="TR45" s="24"/>
      <c r="TS45" s="24"/>
      <c r="TT45" s="24"/>
      <c r="TU45" s="24"/>
      <c r="TV45" s="24"/>
      <c r="TW45" s="24"/>
      <c r="TX45" s="24"/>
      <c r="TY45" s="24"/>
      <c r="TZ45" s="24"/>
      <c r="UA45" s="24"/>
      <c r="UB45" s="24"/>
      <c r="UC45" s="24"/>
      <c r="UD45" s="24"/>
      <c r="UE45" s="24"/>
      <c r="UF45" s="24"/>
      <c r="UG45" s="24"/>
      <c r="UH45" s="24"/>
      <c r="UI45" s="24"/>
      <c r="UJ45" s="24"/>
      <c r="UK45" s="24"/>
      <c r="UL45" s="24"/>
      <c r="UM45" s="24"/>
      <c r="UN45" s="24"/>
      <c r="UO45" s="24"/>
      <c r="UP45" s="24"/>
      <c r="UQ45" s="24"/>
      <c r="UR45" s="24"/>
      <c r="US45" s="24"/>
      <c r="UT45" s="24"/>
      <c r="UU45" s="24"/>
      <c r="UV45" s="24"/>
      <c r="UW45" s="24"/>
      <c r="UX45" s="24"/>
      <c r="UY45" s="24"/>
      <c r="UZ45" s="24"/>
      <c r="VA45" s="24"/>
      <c r="VB45" s="24"/>
      <c r="VC45" s="24"/>
      <c r="VD45" s="24"/>
      <c r="VE45" s="24"/>
      <c r="VF45" s="24"/>
      <c r="VG45" s="24"/>
      <c r="VH45" s="24"/>
      <c r="VI45" s="24"/>
      <c r="VJ45" s="24"/>
      <c r="VK45" s="24"/>
      <c r="VL45" s="24"/>
      <c r="VM45" s="24"/>
      <c r="VN45" s="24"/>
      <c r="VO45" s="24"/>
      <c r="VP45" s="24"/>
      <c r="VQ45" s="24"/>
      <c r="VR45" s="24"/>
      <c r="VS45" s="24"/>
      <c r="VT45" s="24"/>
      <c r="VU45" s="24"/>
      <c r="VV45" s="24"/>
      <c r="VW45" s="24"/>
      <c r="VX45" s="24"/>
      <c r="VY45" s="24"/>
      <c r="VZ45" s="24"/>
      <c r="WA45" s="24"/>
      <c r="WB45" s="24"/>
      <c r="WC45" s="24"/>
      <c r="WD45" s="24"/>
      <c r="WE45" s="24"/>
      <c r="WF45" s="24"/>
      <c r="WG45" s="24"/>
      <c r="WH45" s="24"/>
      <c r="WI45" s="24"/>
      <c r="WJ45" s="24"/>
      <c r="WK45" s="24"/>
      <c r="WL45" s="24"/>
      <c r="WM45" s="24"/>
      <c r="WN45" s="24"/>
      <c r="WO45" s="24"/>
      <c r="WP45" s="24"/>
      <c r="WQ45" s="24"/>
      <c r="WR45" s="24"/>
      <c r="WS45" s="24"/>
      <c r="WT45" s="24"/>
      <c r="WU45" s="24"/>
      <c r="WV45" s="24"/>
      <c r="WW45" s="24"/>
      <c r="WX45" s="24"/>
      <c r="WY45" s="24"/>
      <c r="WZ45" s="24"/>
      <c r="XA45" s="24"/>
      <c r="XB45" s="24"/>
      <c r="XC45" s="24"/>
      <c r="XD45" s="24"/>
      <c r="XE45" s="24"/>
      <c r="XF45" s="24"/>
      <c r="XG45" s="24"/>
      <c r="XH45" s="24"/>
      <c r="XI45" s="24"/>
      <c r="XJ45" s="24"/>
      <c r="XK45" s="24"/>
      <c r="XL45" s="24"/>
      <c r="XM45" s="24"/>
      <c r="XN45" s="24"/>
      <c r="XO45" s="24"/>
      <c r="XP45" s="24"/>
      <c r="XQ45" s="24"/>
      <c r="XR45" s="24"/>
      <c r="XS45" s="24"/>
      <c r="XT45" s="24"/>
      <c r="XU45" s="24"/>
      <c r="XV45" s="24"/>
      <c r="XW45" s="24"/>
      <c r="XX45" s="24"/>
      <c r="XY45" s="24"/>
      <c r="XZ45" s="24"/>
      <c r="YA45" s="24"/>
      <c r="YB45" s="24"/>
      <c r="YC45" s="24"/>
      <c r="YD45" s="24"/>
      <c r="YE45" s="24"/>
      <c r="YF45" s="24"/>
      <c r="YG45" s="24"/>
      <c r="YH45" s="24"/>
      <c r="YI45" s="24"/>
      <c r="YJ45" s="24"/>
      <c r="YK45" s="24"/>
      <c r="YL45" s="24"/>
      <c r="YM45" s="24"/>
      <c r="YN45" s="24"/>
      <c r="YO45" s="24"/>
      <c r="YP45" s="24"/>
      <c r="YQ45" s="24"/>
      <c r="YR45" s="24"/>
      <c r="YS45" s="24"/>
      <c r="YT45" s="24"/>
      <c r="YU45" s="24"/>
      <c r="YV45" s="24"/>
      <c r="YW45" s="24"/>
      <c r="YX45" s="24"/>
      <c r="YY45" s="24"/>
      <c r="YZ45" s="24"/>
      <c r="ZA45" s="24"/>
      <c r="ZB45" s="24"/>
      <c r="ZC45" s="24"/>
      <c r="ZD45" s="24"/>
      <c r="ZE45" s="24"/>
      <c r="ZF45" s="24"/>
      <c r="ZG45" s="24"/>
      <c r="ZH45" s="24"/>
      <c r="ZI45" s="24"/>
      <c r="ZJ45" s="24"/>
      <c r="ZK45" s="24"/>
      <c r="ZL45" s="24"/>
      <c r="ZM45" s="24"/>
      <c r="ZN45" s="24"/>
      <c r="ZO45" s="24"/>
      <c r="ZP45" s="24"/>
      <c r="ZQ45" s="24"/>
      <c r="ZR45" s="24"/>
      <c r="ZS45" s="24"/>
      <c r="ZT45" s="24"/>
      <c r="ZU45" s="24"/>
      <c r="ZV45" s="24"/>
      <c r="ZW45" s="24"/>
      <c r="ZX45" s="24"/>
      <c r="ZY45" s="24"/>
      <c r="ZZ45" s="24"/>
      <c r="AAA45" s="24"/>
      <c r="AAB45" s="24"/>
      <c r="AAC45" s="24"/>
      <c r="AAD45" s="24"/>
      <c r="AAE45" s="24"/>
      <c r="AAF45" s="24"/>
      <c r="AAG45" s="24"/>
      <c r="AAH45" s="24"/>
      <c r="AAI45" s="24"/>
      <c r="AAJ45" s="24"/>
      <c r="AAK45" s="24"/>
      <c r="AAL45" s="24"/>
      <c r="AAM45" s="24"/>
      <c r="AAN45" s="24"/>
      <c r="AAO45" s="24"/>
      <c r="AAP45" s="24"/>
      <c r="AAQ45" s="24"/>
      <c r="AAR45" s="24"/>
      <c r="AAS45" s="24"/>
      <c r="AAT45" s="24"/>
      <c r="AAU45" s="24"/>
      <c r="AAV45" s="24"/>
      <c r="AAW45" s="24"/>
      <c r="AAX45" s="24"/>
      <c r="AAY45" s="24"/>
      <c r="AAZ45" s="24"/>
      <c r="ABA45" s="24"/>
      <c r="ABB45" s="24"/>
      <c r="ABC45" s="24"/>
      <c r="ABD45" s="24"/>
      <c r="ABE45" s="24"/>
      <c r="ABF45" s="24"/>
      <c r="ABG45" s="24"/>
      <c r="ABH45" s="24"/>
      <c r="ABI45" s="24"/>
      <c r="ABJ45" s="24"/>
      <c r="ABK45" s="24"/>
      <c r="ABL45" s="24"/>
      <c r="ABM45" s="24"/>
      <c r="ABN45" s="24"/>
      <c r="ABO45" s="24"/>
      <c r="ABP45" s="24"/>
      <c r="ABQ45" s="24"/>
      <c r="ABR45" s="24"/>
      <c r="ABS45" s="24"/>
      <c r="ABT45" s="24"/>
      <c r="ABU45" s="24"/>
      <c r="ABV45" s="24"/>
      <c r="ABW45" s="24"/>
      <c r="ABX45" s="24"/>
      <c r="ABY45" s="24"/>
      <c r="ABZ45" s="24"/>
      <c r="ACA45" s="24"/>
      <c r="ACB45" s="24"/>
      <c r="ACC45" s="24"/>
      <c r="ACD45" s="24"/>
      <c r="ACE45" s="24"/>
      <c r="ACF45" s="24"/>
      <c r="ACG45" s="24"/>
      <c r="ACH45" s="24"/>
      <c r="ACI45" s="24"/>
      <c r="ACJ45" s="24"/>
      <c r="ACK45" s="24"/>
      <c r="ACL45" s="24"/>
      <c r="ACM45" s="24"/>
      <c r="ACN45" s="24"/>
      <c r="ACO45" s="24"/>
      <c r="ACP45" s="24"/>
      <c r="ACQ45" s="24"/>
      <c r="ACR45" s="24"/>
      <c r="ACS45" s="24"/>
      <c r="ACT45" s="24"/>
      <c r="ACU45" s="24"/>
      <c r="ACV45" s="24"/>
      <c r="ACW45" s="24"/>
      <c r="ACX45" s="24"/>
      <c r="ACY45" s="24"/>
      <c r="ACZ45" s="24"/>
      <c r="ADA45" s="24"/>
      <c r="ADB45" s="24"/>
      <c r="ADC45" s="24"/>
      <c r="ADD45" s="24"/>
      <c r="ADE45" s="24"/>
      <c r="ADF45" s="24"/>
      <c r="ADG45" s="24"/>
      <c r="ADH45" s="24"/>
      <c r="ADI45" s="24"/>
      <c r="ADJ45" s="24"/>
      <c r="ADK45" s="24"/>
      <c r="ADL45" s="24"/>
      <c r="ADM45" s="24"/>
      <c r="ADN45" s="24"/>
      <c r="ADO45" s="24"/>
      <c r="ADP45" s="24"/>
      <c r="ADQ45" s="24"/>
      <c r="ADR45" s="24"/>
      <c r="ADS45" s="24"/>
      <c r="ADT45" s="24"/>
      <c r="ADU45" s="24"/>
      <c r="ADV45" s="24"/>
      <c r="ADW45" s="24"/>
      <c r="ADX45" s="24"/>
      <c r="ADY45" s="24"/>
      <c r="ADZ45" s="24"/>
      <c r="AEA45" s="24"/>
      <c r="AEB45" s="24"/>
      <c r="AEC45" s="24"/>
      <c r="AED45" s="24"/>
      <c r="AEE45" s="24"/>
      <c r="AEF45" s="24"/>
      <c r="AEG45" s="24"/>
      <c r="AEH45" s="24"/>
      <c r="AEI45" s="24"/>
      <c r="AEJ45" s="24"/>
      <c r="AEK45" s="24"/>
      <c r="AEL45" s="24"/>
      <c r="AEM45" s="24"/>
      <c r="AEN45" s="24"/>
      <c r="AEO45" s="24"/>
      <c r="AEP45" s="24"/>
      <c r="AEQ45" s="24"/>
      <c r="AER45" s="24"/>
      <c r="AES45" s="24"/>
      <c r="AET45" s="24"/>
      <c r="AEU45" s="24"/>
      <c r="AEV45" s="24"/>
      <c r="AEW45" s="24"/>
      <c r="AEX45" s="24"/>
      <c r="AEY45" s="24"/>
      <c r="AEZ45" s="24"/>
      <c r="AFA45" s="24"/>
      <c r="AFB45" s="24"/>
      <c r="AFC45" s="24"/>
      <c r="AFD45" s="24"/>
      <c r="AFE45" s="24"/>
      <c r="AFF45" s="24"/>
      <c r="AFG45" s="24"/>
      <c r="AFH45" s="24"/>
      <c r="AFI45" s="24"/>
      <c r="AFJ45" s="24"/>
      <c r="AFK45" s="24"/>
      <c r="AFL45" s="24"/>
      <c r="AFM45" s="24"/>
      <c r="AFN45" s="24"/>
      <c r="AFO45" s="24"/>
      <c r="AFP45" s="24"/>
      <c r="AFQ45" s="24"/>
      <c r="AFR45" s="24"/>
      <c r="AFS45" s="24"/>
      <c r="AFT45" s="24"/>
      <c r="AFU45" s="24"/>
      <c r="AFV45" s="24"/>
      <c r="AFW45" s="24"/>
      <c r="AFX45" s="24"/>
      <c r="AFY45" s="24"/>
      <c r="AFZ45" s="24"/>
      <c r="AGA45" s="24"/>
      <c r="AGB45" s="24"/>
      <c r="AGC45" s="24"/>
      <c r="AGD45" s="24"/>
      <c r="AGE45" s="24"/>
      <c r="AGF45" s="24"/>
      <c r="AGG45" s="24"/>
      <c r="AGH45" s="24"/>
      <c r="AGI45" s="24"/>
      <c r="AGJ45" s="24"/>
      <c r="AGK45" s="24"/>
      <c r="AGL45" s="24"/>
      <c r="AGM45" s="24"/>
      <c r="AGN45" s="24"/>
      <c r="AGO45" s="24"/>
      <c r="AGP45" s="24"/>
      <c r="AGQ45" s="24"/>
      <c r="AGR45" s="24"/>
      <c r="AGS45" s="24"/>
      <c r="AGT45" s="24"/>
      <c r="AGU45" s="24"/>
      <c r="AGV45" s="24"/>
      <c r="AGW45" s="24"/>
      <c r="AGX45" s="24"/>
      <c r="AGY45" s="24"/>
      <c r="AGZ45" s="24"/>
      <c r="AHA45" s="24"/>
      <c r="AHB45" s="24"/>
      <c r="AHC45" s="24"/>
      <c r="AHD45" s="24"/>
      <c r="AHE45" s="24"/>
      <c r="AHF45" s="24"/>
      <c r="AHG45" s="24"/>
      <c r="AHH45" s="24"/>
      <c r="AHI45" s="24"/>
      <c r="AHJ45" s="24"/>
      <c r="AHK45" s="24"/>
      <c r="AHL45" s="24"/>
      <c r="AHM45" s="24"/>
      <c r="AHN45" s="24"/>
      <c r="AHO45" s="24"/>
      <c r="AHP45" s="24"/>
      <c r="AHQ45" s="24"/>
      <c r="AHR45" s="24"/>
      <c r="AHS45" s="24"/>
      <c r="AHT45" s="24"/>
      <c r="AHU45" s="24"/>
      <c r="AHV45" s="24"/>
      <c r="AHW45" s="24"/>
      <c r="AHX45" s="24"/>
      <c r="AHY45" s="24"/>
      <c r="AHZ45" s="24"/>
      <c r="AIA45" s="24"/>
      <c r="AIB45" s="24"/>
      <c r="AIC45" s="24"/>
      <c r="AID45" s="24"/>
      <c r="AIE45" s="24"/>
      <c r="AIF45" s="24"/>
      <c r="AIG45" s="24"/>
      <c r="AIH45" s="24"/>
      <c r="AII45" s="24"/>
      <c r="AIJ45" s="24"/>
      <c r="AIK45" s="24"/>
      <c r="AIL45" s="24"/>
      <c r="AIM45" s="24"/>
      <c r="AIN45" s="24"/>
      <c r="AIO45" s="24"/>
      <c r="AIP45" s="24"/>
      <c r="AIQ45" s="24"/>
      <c r="AIR45" s="24"/>
      <c r="AIS45" s="24"/>
      <c r="AIT45" s="24"/>
      <c r="AIU45" s="24"/>
      <c r="AIV45" s="24"/>
      <c r="AIW45" s="24"/>
      <c r="AIX45" s="24"/>
      <c r="AIY45" s="24"/>
      <c r="AIZ45" s="24"/>
      <c r="AJA45" s="24"/>
      <c r="AJB45" s="24"/>
      <c r="AJC45" s="24"/>
      <c r="AJD45" s="24"/>
      <c r="AJE45" s="24"/>
      <c r="AJF45" s="24"/>
      <c r="AJG45" s="24"/>
      <c r="AJH45" s="24"/>
      <c r="AJI45" s="24"/>
      <c r="AJJ45" s="24"/>
      <c r="AJK45" s="24"/>
      <c r="AJL45" s="24"/>
      <c r="AJM45" s="24"/>
      <c r="AJN45" s="24"/>
      <c r="AJO45" s="24"/>
      <c r="AJP45" s="24"/>
      <c r="AJQ45" s="24"/>
      <c r="AJR45" s="24"/>
      <c r="AJS45" s="24"/>
      <c r="AJT45" s="24"/>
      <c r="AJU45" s="24"/>
      <c r="AJV45" s="24"/>
      <c r="AJW45" s="24"/>
      <c r="AJX45" s="24"/>
      <c r="AJY45" s="24"/>
      <c r="AJZ45" s="24"/>
      <c r="AKA45" s="24"/>
      <c r="AKB45" s="24"/>
      <c r="AKC45" s="24"/>
      <c r="AKD45" s="24"/>
      <c r="AKE45" s="24"/>
      <c r="AKF45" s="24"/>
      <c r="AKG45" s="24"/>
      <c r="AKH45" s="24"/>
      <c r="AKI45" s="24"/>
      <c r="AKJ45" s="24"/>
      <c r="AKK45" s="24"/>
      <c r="AKL45" s="24"/>
      <c r="AKM45" s="24"/>
      <c r="AKN45" s="24"/>
      <c r="AKO45" s="24"/>
      <c r="AKP45" s="24"/>
      <c r="AKQ45" s="24"/>
      <c r="AKR45" s="24"/>
      <c r="AKS45" s="24"/>
      <c r="AKT45" s="24"/>
      <c r="AKU45" s="24"/>
      <c r="AKV45" s="24"/>
      <c r="AKW45" s="24"/>
      <c r="AKX45" s="24"/>
      <c r="AKY45" s="24"/>
      <c r="AKZ45" s="24"/>
      <c r="ALA45" s="24"/>
      <c r="ALB45" s="24"/>
      <c r="ALC45" s="24"/>
      <c r="ALD45" s="24"/>
      <c r="ALE45" s="24"/>
      <c r="ALF45" s="24"/>
      <c r="ALG45" s="24"/>
      <c r="ALH45" s="24"/>
      <c r="ALI45" s="24"/>
      <c r="ALJ45" s="24"/>
      <c r="ALK45" s="24"/>
      <c r="ALL45" s="24"/>
      <c r="ALM45" s="24"/>
      <c r="ALN45" s="24"/>
      <c r="ALO45" s="24"/>
      <c r="ALP45" s="24"/>
      <c r="ALQ45" s="24"/>
      <c r="ALR45" s="24"/>
      <c r="ALS45" s="24"/>
      <c r="ALT45" s="24"/>
      <c r="ALU45" s="24"/>
      <c r="ALV45" s="24"/>
      <c r="ALW45" s="24"/>
      <c r="ALX45" s="24"/>
      <c r="ALY45" s="24"/>
      <c r="ALZ45" s="24"/>
      <c r="AMA45" s="24"/>
      <c r="AMB45" s="24"/>
      <c r="AMC45" s="24"/>
      <c r="AMD45" s="24"/>
      <c r="AME45" s="24"/>
      <c r="AMF45" s="24"/>
      <c r="AMG45" s="24"/>
      <c r="AMH45" s="24"/>
      <c r="AMI45" s="24"/>
      <c r="AMJ45" s="24"/>
      <c r="AMK45" s="24"/>
      <c r="AML45" s="24"/>
    </row>
    <row r="46" spans="1:1026" s="37" customFormat="1" ht="23.25" customHeight="1" thickBot="1">
      <c r="A46" s="36"/>
      <c r="B46" s="401" t="s">
        <v>100</v>
      </c>
      <c r="C46" s="402"/>
      <c r="D46" s="402"/>
      <c r="E46" s="402"/>
      <c r="F46" s="402"/>
      <c r="G46" s="403"/>
      <c r="H46" s="46">
        <f>SUM(H32:H45)</f>
        <v>1416.63</v>
      </c>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c r="II46" s="36"/>
      <c r="IJ46" s="36"/>
      <c r="IK46" s="36"/>
      <c r="IL46" s="36"/>
      <c r="IM46" s="36"/>
      <c r="IN46" s="36"/>
      <c r="IO46" s="36"/>
      <c r="IP46" s="36"/>
      <c r="IQ46" s="36"/>
      <c r="IR46" s="36"/>
      <c r="IS46" s="36"/>
      <c r="IT46" s="36"/>
      <c r="IU46" s="36"/>
      <c r="IV46" s="36"/>
      <c r="IW46" s="36"/>
      <c r="IX46" s="36"/>
      <c r="IY46" s="36"/>
      <c r="IZ46" s="36"/>
      <c r="JA46" s="36"/>
      <c r="JB46" s="36"/>
      <c r="JC46" s="36"/>
      <c r="JD46" s="36"/>
      <c r="JE46" s="36"/>
      <c r="JF46" s="36"/>
      <c r="JG46" s="36"/>
      <c r="JH46" s="36"/>
      <c r="JI46" s="36"/>
      <c r="JJ46" s="36"/>
      <c r="JK46" s="36"/>
      <c r="JL46" s="36"/>
      <c r="JM46" s="36"/>
      <c r="JN46" s="36"/>
      <c r="JO46" s="36"/>
      <c r="JP46" s="36"/>
      <c r="JQ46" s="36"/>
      <c r="JR46" s="36"/>
      <c r="JS46" s="36"/>
      <c r="JT46" s="36"/>
      <c r="JU46" s="36"/>
      <c r="JV46" s="36"/>
      <c r="JW46" s="36"/>
      <c r="JX46" s="36"/>
      <c r="JY46" s="36"/>
      <c r="JZ46" s="36"/>
      <c r="KA46" s="36"/>
      <c r="KB46" s="36"/>
      <c r="KC46" s="36"/>
      <c r="KD46" s="36"/>
      <c r="KE46" s="36"/>
      <c r="KF46" s="36"/>
      <c r="KG46" s="36"/>
      <c r="KH46" s="36"/>
      <c r="KI46" s="36"/>
      <c r="KJ46" s="36"/>
      <c r="KK46" s="36"/>
      <c r="KL46" s="36"/>
      <c r="KM46" s="36"/>
      <c r="KN46" s="36"/>
      <c r="KO46" s="36"/>
      <c r="KP46" s="36"/>
      <c r="KQ46" s="36"/>
      <c r="KR46" s="36"/>
      <c r="KS46" s="36"/>
      <c r="KT46" s="36"/>
      <c r="KU46" s="36"/>
      <c r="KV46" s="36"/>
      <c r="KW46" s="36"/>
      <c r="KX46" s="36"/>
      <c r="KY46" s="36"/>
      <c r="KZ46" s="36"/>
      <c r="LA46" s="36"/>
      <c r="LB46" s="36"/>
      <c r="LC46" s="36"/>
      <c r="LD46" s="36"/>
      <c r="LE46" s="36"/>
      <c r="LF46" s="36"/>
      <c r="LG46" s="36"/>
      <c r="LH46" s="36"/>
      <c r="LI46" s="36"/>
      <c r="LJ46" s="36"/>
      <c r="LK46" s="36"/>
      <c r="LL46" s="36"/>
      <c r="LM46" s="36"/>
      <c r="LN46" s="36"/>
      <c r="LO46" s="36"/>
      <c r="LP46" s="36"/>
      <c r="LQ46" s="36"/>
      <c r="LR46" s="36"/>
      <c r="LS46" s="36"/>
      <c r="LT46" s="36"/>
      <c r="LU46" s="36"/>
      <c r="LV46" s="36"/>
      <c r="LW46" s="36"/>
      <c r="LX46" s="36"/>
      <c r="LY46" s="36"/>
      <c r="LZ46" s="36"/>
      <c r="MA46" s="36"/>
      <c r="MB46" s="36"/>
      <c r="MC46" s="36"/>
      <c r="MD46" s="36"/>
      <c r="ME46" s="36"/>
      <c r="MF46" s="36"/>
      <c r="MG46" s="36"/>
      <c r="MH46" s="36"/>
      <c r="MI46" s="36"/>
      <c r="MJ46" s="36"/>
      <c r="MK46" s="36"/>
      <c r="ML46" s="36"/>
      <c r="MM46" s="36"/>
      <c r="MN46" s="36"/>
      <c r="MO46" s="36"/>
      <c r="MP46" s="36"/>
      <c r="MQ46" s="36"/>
      <c r="MR46" s="36"/>
      <c r="MS46" s="36"/>
      <c r="MT46" s="36"/>
      <c r="MU46" s="36"/>
      <c r="MV46" s="36"/>
      <c r="MW46" s="36"/>
      <c r="MX46" s="36"/>
      <c r="MY46" s="36"/>
      <c r="MZ46" s="36"/>
      <c r="NA46" s="36"/>
      <c r="NB46" s="36"/>
      <c r="NC46" s="36"/>
      <c r="ND46" s="36"/>
      <c r="NE46" s="36"/>
      <c r="NF46" s="36"/>
      <c r="NG46" s="36"/>
      <c r="NH46" s="36"/>
      <c r="NI46" s="36"/>
      <c r="NJ46" s="36"/>
      <c r="NK46" s="36"/>
      <c r="NL46" s="36"/>
      <c r="NM46" s="36"/>
      <c r="NN46" s="36"/>
      <c r="NO46" s="36"/>
      <c r="NP46" s="36"/>
      <c r="NQ46" s="36"/>
      <c r="NR46" s="36"/>
      <c r="NS46" s="36"/>
      <c r="NT46" s="36"/>
      <c r="NU46" s="36"/>
      <c r="NV46" s="36"/>
      <c r="NW46" s="36"/>
      <c r="NX46" s="36"/>
      <c r="NY46" s="36"/>
      <c r="NZ46" s="36"/>
      <c r="OA46" s="36"/>
      <c r="OB46" s="36"/>
      <c r="OC46" s="36"/>
      <c r="OD46" s="36"/>
      <c r="OE46" s="36"/>
      <c r="OF46" s="36"/>
      <c r="OG46" s="36"/>
      <c r="OH46" s="36"/>
      <c r="OI46" s="36"/>
      <c r="OJ46" s="36"/>
      <c r="OK46" s="36"/>
      <c r="OL46" s="36"/>
      <c r="OM46" s="36"/>
      <c r="ON46" s="36"/>
      <c r="OO46" s="36"/>
      <c r="OP46" s="36"/>
      <c r="OQ46" s="36"/>
      <c r="OR46" s="36"/>
      <c r="OS46" s="36"/>
      <c r="OT46" s="36"/>
      <c r="OU46" s="36"/>
      <c r="OV46" s="36"/>
      <c r="OW46" s="36"/>
      <c r="OX46" s="36"/>
      <c r="OY46" s="36"/>
      <c r="OZ46" s="36"/>
      <c r="PA46" s="36"/>
      <c r="PB46" s="36"/>
      <c r="PC46" s="36"/>
      <c r="PD46" s="36"/>
      <c r="PE46" s="36"/>
      <c r="PF46" s="36"/>
      <c r="PG46" s="36"/>
      <c r="PH46" s="36"/>
      <c r="PI46" s="36"/>
      <c r="PJ46" s="36"/>
      <c r="PK46" s="36"/>
      <c r="PL46" s="36"/>
      <c r="PM46" s="36"/>
      <c r="PN46" s="36"/>
      <c r="PO46" s="36"/>
      <c r="PP46" s="36"/>
      <c r="PQ46" s="36"/>
      <c r="PR46" s="36"/>
      <c r="PS46" s="36"/>
      <c r="PT46" s="36"/>
      <c r="PU46" s="36"/>
      <c r="PV46" s="36"/>
      <c r="PW46" s="36"/>
      <c r="PX46" s="36"/>
      <c r="PY46" s="36"/>
      <c r="PZ46" s="36"/>
      <c r="QA46" s="36"/>
      <c r="QB46" s="36"/>
      <c r="QC46" s="36"/>
      <c r="QD46" s="36"/>
      <c r="QE46" s="36"/>
      <c r="QF46" s="36"/>
      <c r="QG46" s="36"/>
      <c r="QH46" s="36"/>
      <c r="QI46" s="36"/>
      <c r="QJ46" s="36"/>
      <c r="QK46" s="36"/>
      <c r="QL46" s="36"/>
      <c r="QM46" s="36"/>
      <c r="QN46" s="36"/>
      <c r="QO46" s="36"/>
      <c r="QP46" s="36"/>
      <c r="QQ46" s="36"/>
      <c r="QR46" s="36"/>
      <c r="QS46" s="36"/>
      <c r="QT46" s="36"/>
      <c r="QU46" s="36"/>
      <c r="QV46" s="36"/>
      <c r="QW46" s="36"/>
      <c r="QX46" s="36"/>
      <c r="QY46" s="36"/>
      <c r="QZ46" s="36"/>
      <c r="RA46" s="36"/>
      <c r="RB46" s="36"/>
      <c r="RC46" s="36"/>
      <c r="RD46" s="36"/>
      <c r="RE46" s="36"/>
      <c r="RF46" s="36"/>
      <c r="RG46" s="36"/>
      <c r="RH46" s="36"/>
      <c r="RI46" s="36"/>
      <c r="RJ46" s="36"/>
      <c r="RK46" s="36"/>
      <c r="RL46" s="36"/>
      <c r="RM46" s="36"/>
      <c r="RN46" s="36"/>
      <c r="RO46" s="36"/>
      <c r="RP46" s="36"/>
      <c r="RQ46" s="36"/>
      <c r="RR46" s="36"/>
      <c r="RS46" s="36"/>
      <c r="RT46" s="36"/>
      <c r="RU46" s="36"/>
      <c r="RV46" s="36"/>
      <c r="RW46" s="36"/>
      <c r="RX46" s="36"/>
      <c r="RY46" s="36"/>
      <c r="RZ46" s="36"/>
      <c r="SA46" s="36"/>
      <c r="SB46" s="36"/>
      <c r="SC46" s="36"/>
      <c r="SD46" s="36"/>
      <c r="SE46" s="36"/>
      <c r="SF46" s="36"/>
      <c r="SG46" s="36"/>
      <c r="SH46" s="36"/>
      <c r="SI46" s="36"/>
      <c r="SJ46" s="36"/>
      <c r="SK46" s="36"/>
      <c r="SL46" s="36"/>
      <c r="SM46" s="36"/>
      <c r="SN46" s="36"/>
      <c r="SO46" s="36"/>
      <c r="SP46" s="36"/>
      <c r="SQ46" s="36"/>
      <c r="SR46" s="36"/>
      <c r="SS46" s="36"/>
      <c r="ST46" s="36"/>
      <c r="SU46" s="36"/>
      <c r="SV46" s="36"/>
      <c r="SW46" s="36"/>
      <c r="SX46" s="36"/>
      <c r="SY46" s="36"/>
      <c r="SZ46" s="36"/>
      <c r="TA46" s="36"/>
      <c r="TB46" s="36"/>
      <c r="TC46" s="36"/>
      <c r="TD46" s="36"/>
      <c r="TE46" s="36"/>
      <c r="TF46" s="36"/>
      <c r="TG46" s="36"/>
      <c r="TH46" s="36"/>
      <c r="TI46" s="36"/>
      <c r="TJ46" s="36"/>
      <c r="TK46" s="36"/>
      <c r="TL46" s="36"/>
      <c r="TM46" s="36"/>
      <c r="TN46" s="36"/>
      <c r="TO46" s="36"/>
      <c r="TP46" s="36"/>
      <c r="TQ46" s="36"/>
      <c r="TR46" s="36"/>
      <c r="TS46" s="36"/>
      <c r="TT46" s="36"/>
      <c r="TU46" s="36"/>
      <c r="TV46" s="36"/>
      <c r="TW46" s="36"/>
      <c r="TX46" s="36"/>
      <c r="TY46" s="36"/>
      <c r="TZ46" s="36"/>
      <c r="UA46" s="36"/>
      <c r="UB46" s="36"/>
      <c r="UC46" s="36"/>
      <c r="UD46" s="36"/>
      <c r="UE46" s="36"/>
      <c r="UF46" s="36"/>
      <c r="UG46" s="36"/>
      <c r="UH46" s="36"/>
      <c r="UI46" s="36"/>
      <c r="UJ46" s="36"/>
      <c r="UK46" s="36"/>
      <c r="UL46" s="36"/>
      <c r="UM46" s="36"/>
      <c r="UN46" s="36"/>
      <c r="UO46" s="36"/>
      <c r="UP46" s="36"/>
      <c r="UQ46" s="36"/>
      <c r="UR46" s="36"/>
      <c r="US46" s="36"/>
      <c r="UT46" s="36"/>
      <c r="UU46" s="36"/>
      <c r="UV46" s="36"/>
      <c r="UW46" s="36"/>
      <c r="UX46" s="36"/>
      <c r="UY46" s="36"/>
      <c r="UZ46" s="36"/>
      <c r="VA46" s="36"/>
      <c r="VB46" s="36"/>
      <c r="VC46" s="36"/>
      <c r="VD46" s="36"/>
      <c r="VE46" s="36"/>
      <c r="VF46" s="36"/>
      <c r="VG46" s="36"/>
      <c r="VH46" s="36"/>
      <c r="VI46" s="36"/>
      <c r="VJ46" s="36"/>
      <c r="VK46" s="36"/>
      <c r="VL46" s="36"/>
      <c r="VM46" s="36"/>
      <c r="VN46" s="36"/>
      <c r="VO46" s="36"/>
      <c r="VP46" s="36"/>
      <c r="VQ46" s="36"/>
      <c r="VR46" s="36"/>
      <c r="VS46" s="36"/>
      <c r="VT46" s="36"/>
      <c r="VU46" s="36"/>
      <c r="VV46" s="36"/>
      <c r="VW46" s="36"/>
      <c r="VX46" s="36"/>
      <c r="VY46" s="36"/>
      <c r="VZ46" s="36"/>
      <c r="WA46" s="36"/>
      <c r="WB46" s="36"/>
      <c r="WC46" s="36"/>
      <c r="WD46" s="36"/>
      <c r="WE46" s="36"/>
      <c r="WF46" s="36"/>
      <c r="WG46" s="36"/>
      <c r="WH46" s="36"/>
      <c r="WI46" s="36"/>
      <c r="WJ46" s="36"/>
      <c r="WK46" s="36"/>
      <c r="WL46" s="36"/>
      <c r="WM46" s="36"/>
      <c r="WN46" s="36"/>
      <c r="WO46" s="36"/>
      <c r="WP46" s="36"/>
      <c r="WQ46" s="36"/>
      <c r="WR46" s="36"/>
      <c r="WS46" s="36"/>
      <c r="WT46" s="36"/>
      <c r="WU46" s="36"/>
      <c r="WV46" s="36"/>
      <c r="WW46" s="36"/>
      <c r="WX46" s="36"/>
      <c r="WY46" s="36"/>
      <c r="WZ46" s="36"/>
      <c r="XA46" s="36"/>
      <c r="XB46" s="36"/>
      <c r="XC46" s="36"/>
      <c r="XD46" s="36"/>
      <c r="XE46" s="36"/>
      <c r="XF46" s="36"/>
      <c r="XG46" s="36"/>
      <c r="XH46" s="36"/>
      <c r="XI46" s="36"/>
      <c r="XJ46" s="36"/>
      <c r="XK46" s="36"/>
      <c r="XL46" s="36"/>
      <c r="XM46" s="36"/>
      <c r="XN46" s="36"/>
      <c r="XO46" s="36"/>
      <c r="XP46" s="36"/>
      <c r="XQ46" s="36"/>
      <c r="XR46" s="36"/>
      <c r="XS46" s="36"/>
      <c r="XT46" s="36"/>
      <c r="XU46" s="36"/>
      <c r="XV46" s="36"/>
      <c r="XW46" s="36"/>
      <c r="XX46" s="36"/>
      <c r="XY46" s="36"/>
      <c r="XZ46" s="36"/>
      <c r="YA46" s="36"/>
      <c r="YB46" s="36"/>
      <c r="YC46" s="36"/>
      <c r="YD46" s="36"/>
      <c r="YE46" s="36"/>
      <c r="YF46" s="36"/>
      <c r="YG46" s="36"/>
      <c r="YH46" s="36"/>
      <c r="YI46" s="36"/>
      <c r="YJ46" s="36"/>
      <c r="YK46" s="36"/>
      <c r="YL46" s="36"/>
      <c r="YM46" s="36"/>
      <c r="YN46" s="36"/>
      <c r="YO46" s="36"/>
      <c r="YP46" s="36"/>
      <c r="YQ46" s="36"/>
      <c r="YR46" s="36"/>
      <c r="YS46" s="36"/>
      <c r="YT46" s="36"/>
      <c r="YU46" s="36"/>
      <c r="YV46" s="36"/>
      <c r="YW46" s="36"/>
      <c r="YX46" s="36"/>
      <c r="YY46" s="36"/>
      <c r="YZ46" s="36"/>
      <c r="ZA46" s="36"/>
      <c r="ZB46" s="36"/>
      <c r="ZC46" s="36"/>
      <c r="ZD46" s="36"/>
      <c r="ZE46" s="36"/>
      <c r="ZF46" s="36"/>
      <c r="ZG46" s="36"/>
      <c r="ZH46" s="36"/>
      <c r="ZI46" s="36"/>
      <c r="ZJ46" s="36"/>
      <c r="ZK46" s="36"/>
      <c r="ZL46" s="36"/>
      <c r="ZM46" s="36"/>
      <c r="ZN46" s="36"/>
      <c r="ZO46" s="36"/>
      <c r="ZP46" s="36"/>
      <c r="ZQ46" s="36"/>
      <c r="ZR46" s="36"/>
      <c r="ZS46" s="36"/>
      <c r="ZT46" s="36"/>
      <c r="ZU46" s="36"/>
      <c r="ZV46" s="36"/>
      <c r="ZW46" s="36"/>
      <c r="ZX46" s="36"/>
      <c r="ZY46" s="36"/>
      <c r="ZZ46" s="36"/>
      <c r="AAA46" s="36"/>
      <c r="AAB46" s="36"/>
      <c r="AAC46" s="36"/>
      <c r="AAD46" s="36"/>
      <c r="AAE46" s="36"/>
      <c r="AAF46" s="36"/>
      <c r="AAG46" s="36"/>
      <c r="AAH46" s="36"/>
      <c r="AAI46" s="36"/>
      <c r="AAJ46" s="36"/>
      <c r="AAK46" s="36"/>
      <c r="AAL46" s="36"/>
      <c r="AAM46" s="36"/>
      <c r="AAN46" s="36"/>
      <c r="AAO46" s="36"/>
      <c r="AAP46" s="36"/>
      <c r="AAQ46" s="36"/>
      <c r="AAR46" s="36"/>
      <c r="AAS46" s="36"/>
      <c r="AAT46" s="36"/>
      <c r="AAU46" s="36"/>
      <c r="AAV46" s="36"/>
      <c r="AAW46" s="36"/>
      <c r="AAX46" s="36"/>
      <c r="AAY46" s="36"/>
      <c r="AAZ46" s="36"/>
      <c r="ABA46" s="36"/>
      <c r="ABB46" s="36"/>
      <c r="ABC46" s="36"/>
      <c r="ABD46" s="36"/>
      <c r="ABE46" s="36"/>
      <c r="ABF46" s="36"/>
      <c r="ABG46" s="36"/>
      <c r="ABH46" s="36"/>
      <c r="ABI46" s="36"/>
      <c r="ABJ46" s="36"/>
      <c r="ABK46" s="36"/>
      <c r="ABL46" s="36"/>
      <c r="ABM46" s="36"/>
      <c r="ABN46" s="36"/>
      <c r="ABO46" s="36"/>
      <c r="ABP46" s="36"/>
      <c r="ABQ46" s="36"/>
      <c r="ABR46" s="36"/>
      <c r="ABS46" s="36"/>
      <c r="ABT46" s="36"/>
      <c r="ABU46" s="36"/>
      <c r="ABV46" s="36"/>
      <c r="ABW46" s="36"/>
      <c r="ABX46" s="36"/>
      <c r="ABY46" s="36"/>
      <c r="ABZ46" s="36"/>
      <c r="ACA46" s="36"/>
      <c r="ACB46" s="36"/>
      <c r="ACC46" s="36"/>
      <c r="ACD46" s="36"/>
      <c r="ACE46" s="36"/>
      <c r="ACF46" s="36"/>
      <c r="ACG46" s="36"/>
      <c r="ACH46" s="36"/>
      <c r="ACI46" s="36"/>
      <c r="ACJ46" s="36"/>
      <c r="ACK46" s="36"/>
      <c r="ACL46" s="36"/>
      <c r="ACM46" s="36"/>
      <c r="ACN46" s="36"/>
      <c r="ACO46" s="36"/>
      <c r="ACP46" s="36"/>
      <c r="ACQ46" s="36"/>
      <c r="ACR46" s="36"/>
      <c r="ACS46" s="36"/>
      <c r="ACT46" s="36"/>
      <c r="ACU46" s="36"/>
      <c r="ACV46" s="36"/>
      <c r="ACW46" s="36"/>
      <c r="ACX46" s="36"/>
      <c r="ACY46" s="36"/>
      <c r="ACZ46" s="36"/>
      <c r="ADA46" s="36"/>
      <c r="ADB46" s="36"/>
      <c r="ADC46" s="36"/>
      <c r="ADD46" s="36"/>
      <c r="ADE46" s="36"/>
      <c r="ADF46" s="36"/>
      <c r="ADG46" s="36"/>
      <c r="ADH46" s="36"/>
      <c r="ADI46" s="36"/>
      <c r="ADJ46" s="36"/>
      <c r="ADK46" s="36"/>
      <c r="ADL46" s="36"/>
      <c r="ADM46" s="36"/>
      <c r="ADN46" s="36"/>
      <c r="ADO46" s="36"/>
      <c r="ADP46" s="36"/>
      <c r="ADQ46" s="36"/>
      <c r="ADR46" s="36"/>
      <c r="ADS46" s="36"/>
      <c r="ADT46" s="36"/>
      <c r="ADU46" s="36"/>
      <c r="ADV46" s="36"/>
      <c r="ADW46" s="36"/>
      <c r="ADX46" s="36"/>
      <c r="ADY46" s="36"/>
      <c r="ADZ46" s="36"/>
      <c r="AEA46" s="36"/>
      <c r="AEB46" s="36"/>
      <c r="AEC46" s="36"/>
      <c r="AED46" s="36"/>
      <c r="AEE46" s="36"/>
      <c r="AEF46" s="36"/>
      <c r="AEG46" s="36"/>
      <c r="AEH46" s="36"/>
      <c r="AEI46" s="36"/>
      <c r="AEJ46" s="36"/>
      <c r="AEK46" s="36"/>
      <c r="AEL46" s="36"/>
      <c r="AEM46" s="36"/>
      <c r="AEN46" s="36"/>
      <c r="AEO46" s="36"/>
      <c r="AEP46" s="36"/>
      <c r="AEQ46" s="36"/>
      <c r="AER46" s="36"/>
      <c r="AES46" s="36"/>
      <c r="AET46" s="36"/>
      <c r="AEU46" s="36"/>
      <c r="AEV46" s="36"/>
      <c r="AEW46" s="36"/>
      <c r="AEX46" s="36"/>
      <c r="AEY46" s="36"/>
      <c r="AEZ46" s="36"/>
      <c r="AFA46" s="36"/>
      <c r="AFB46" s="36"/>
      <c r="AFC46" s="36"/>
      <c r="AFD46" s="36"/>
      <c r="AFE46" s="36"/>
      <c r="AFF46" s="36"/>
      <c r="AFG46" s="36"/>
      <c r="AFH46" s="36"/>
      <c r="AFI46" s="36"/>
      <c r="AFJ46" s="36"/>
      <c r="AFK46" s="36"/>
      <c r="AFL46" s="36"/>
      <c r="AFM46" s="36"/>
      <c r="AFN46" s="36"/>
      <c r="AFO46" s="36"/>
      <c r="AFP46" s="36"/>
      <c r="AFQ46" s="36"/>
      <c r="AFR46" s="36"/>
      <c r="AFS46" s="36"/>
      <c r="AFT46" s="36"/>
      <c r="AFU46" s="36"/>
      <c r="AFV46" s="36"/>
      <c r="AFW46" s="36"/>
      <c r="AFX46" s="36"/>
      <c r="AFY46" s="36"/>
      <c r="AFZ46" s="36"/>
      <c r="AGA46" s="36"/>
      <c r="AGB46" s="36"/>
      <c r="AGC46" s="36"/>
      <c r="AGD46" s="36"/>
      <c r="AGE46" s="36"/>
      <c r="AGF46" s="36"/>
      <c r="AGG46" s="36"/>
      <c r="AGH46" s="36"/>
      <c r="AGI46" s="36"/>
      <c r="AGJ46" s="36"/>
      <c r="AGK46" s="36"/>
      <c r="AGL46" s="36"/>
      <c r="AGM46" s="36"/>
      <c r="AGN46" s="36"/>
      <c r="AGO46" s="36"/>
      <c r="AGP46" s="36"/>
      <c r="AGQ46" s="36"/>
      <c r="AGR46" s="36"/>
      <c r="AGS46" s="36"/>
      <c r="AGT46" s="36"/>
      <c r="AGU46" s="36"/>
      <c r="AGV46" s="36"/>
      <c r="AGW46" s="36"/>
      <c r="AGX46" s="36"/>
      <c r="AGY46" s="36"/>
      <c r="AGZ46" s="36"/>
      <c r="AHA46" s="36"/>
      <c r="AHB46" s="36"/>
      <c r="AHC46" s="36"/>
      <c r="AHD46" s="36"/>
      <c r="AHE46" s="36"/>
      <c r="AHF46" s="36"/>
      <c r="AHG46" s="36"/>
      <c r="AHH46" s="36"/>
      <c r="AHI46" s="36"/>
      <c r="AHJ46" s="36"/>
      <c r="AHK46" s="36"/>
      <c r="AHL46" s="36"/>
      <c r="AHM46" s="36"/>
      <c r="AHN46" s="36"/>
      <c r="AHO46" s="36"/>
      <c r="AHP46" s="36"/>
      <c r="AHQ46" s="36"/>
      <c r="AHR46" s="36"/>
      <c r="AHS46" s="36"/>
      <c r="AHT46" s="36"/>
      <c r="AHU46" s="36"/>
      <c r="AHV46" s="36"/>
      <c r="AHW46" s="36"/>
      <c r="AHX46" s="36"/>
      <c r="AHY46" s="36"/>
      <c r="AHZ46" s="36"/>
      <c r="AIA46" s="36"/>
      <c r="AIB46" s="36"/>
      <c r="AIC46" s="36"/>
      <c r="AID46" s="36"/>
      <c r="AIE46" s="36"/>
      <c r="AIF46" s="36"/>
      <c r="AIG46" s="36"/>
      <c r="AIH46" s="36"/>
      <c r="AII46" s="36"/>
      <c r="AIJ46" s="36"/>
      <c r="AIK46" s="36"/>
      <c r="AIL46" s="36"/>
      <c r="AIM46" s="36"/>
      <c r="AIN46" s="36"/>
      <c r="AIO46" s="36"/>
      <c r="AIP46" s="36"/>
      <c r="AIQ46" s="36"/>
      <c r="AIR46" s="36"/>
      <c r="AIS46" s="36"/>
      <c r="AIT46" s="36"/>
      <c r="AIU46" s="36"/>
      <c r="AIV46" s="36"/>
      <c r="AIW46" s="36"/>
      <c r="AIX46" s="36"/>
      <c r="AIY46" s="36"/>
      <c r="AIZ46" s="36"/>
      <c r="AJA46" s="36"/>
      <c r="AJB46" s="36"/>
      <c r="AJC46" s="36"/>
      <c r="AJD46" s="36"/>
      <c r="AJE46" s="36"/>
      <c r="AJF46" s="36"/>
      <c r="AJG46" s="36"/>
      <c r="AJH46" s="36"/>
      <c r="AJI46" s="36"/>
      <c r="AJJ46" s="36"/>
      <c r="AJK46" s="36"/>
      <c r="AJL46" s="36"/>
      <c r="AJM46" s="36"/>
      <c r="AJN46" s="36"/>
      <c r="AJO46" s="36"/>
      <c r="AJP46" s="36"/>
      <c r="AJQ46" s="36"/>
      <c r="AJR46" s="36"/>
      <c r="AJS46" s="36"/>
      <c r="AJT46" s="36"/>
      <c r="AJU46" s="36"/>
      <c r="AJV46" s="36"/>
      <c r="AJW46" s="36"/>
      <c r="AJX46" s="36"/>
      <c r="AJY46" s="36"/>
      <c r="AJZ46" s="36"/>
      <c r="AKA46" s="36"/>
      <c r="AKB46" s="36"/>
      <c r="AKC46" s="36"/>
      <c r="AKD46" s="36"/>
      <c r="AKE46" s="36"/>
      <c r="AKF46" s="36"/>
      <c r="AKG46" s="36"/>
      <c r="AKH46" s="36"/>
      <c r="AKI46" s="36"/>
      <c r="AKJ46" s="36"/>
      <c r="AKK46" s="36"/>
      <c r="AKL46" s="36"/>
      <c r="AKM46" s="36"/>
      <c r="AKN46" s="36"/>
      <c r="AKO46" s="36"/>
      <c r="AKP46" s="36"/>
      <c r="AKQ46" s="36"/>
      <c r="AKR46" s="36"/>
      <c r="AKS46" s="36"/>
      <c r="AKT46" s="36"/>
      <c r="AKU46" s="36"/>
      <c r="AKV46" s="36"/>
      <c r="AKW46" s="36"/>
      <c r="AKX46" s="36"/>
      <c r="AKY46" s="36"/>
      <c r="AKZ46" s="36"/>
      <c r="ALA46" s="36"/>
      <c r="ALB46" s="36"/>
      <c r="ALC46" s="36"/>
      <c r="ALD46" s="36"/>
      <c r="ALE46" s="36"/>
      <c r="ALF46" s="36"/>
      <c r="ALG46" s="36"/>
      <c r="ALH46" s="36"/>
      <c r="ALI46" s="36"/>
      <c r="ALJ46" s="36"/>
      <c r="ALK46" s="36"/>
      <c r="ALL46" s="36"/>
      <c r="ALM46" s="36"/>
      <c r="ALN46" s="36"/>
      <c r="ALO46" s="36"/>
      <c r="ALP46" s="36"/>
      <c r="ALQ46" s="36"/>
      <c r="ALR46" s="36"/>
      <c r="ALS46" s="36"/>
      <c r="ALT46" s="36"/>
      <c r="ALU46" s="36"/>
      <c r="ALV46" s="36"/>
      <c r="ALW46" s="36"/>
      <c r="ALX46" s="36"/>
      <c r="ALY46" s="36"/>
      <c r="ALZ46" s="36"/>
      <c r="AMA46" s="36"/>
      <c r="AMB46" s="36"/>
      <c r="AMC46" s="36"/>
      <c r="AMD46" s="36"/>
      <c r="AME46" s="36"/>
      <c r="AMF46" s="36"/>
      <c r="AMG46" s="36"/>
      <c r="AMH46" s="36"/>
      <c r="AMI46" s="36"/>
      <c r="AMJ46" s="36"/>
      <c r="AMK46" s="36"/>
      <c r="AML46" s="36"/>
    </row>
    <row r="47" spans="1:1026" s="13" customFormat="1" ht="15.75" thickBot="1">
      <c r="A47" s="10"/>
      <c r="B47" s="11"/>
      <c r="C47" s="11"/>
      <c r="D47" s="11"/>
      <c r="E47" s="11"/>
      <c r="F47" s="11"/>
      <c r="G47" s="11"/>
      <c r="H47" s="12"/>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10"/>
      <c r="NC47" s="10"/>
      <c r="ND47" s="10"/>
      <c r="NE47" s="10"/>
      <c r="NF47" s="10"/>
      <c r="NG47" s="10"/>
      <c r="NH47" s="10"/>
      <c r="NI47" s="10"/>
      <c r="NJ47" s="10"/>
      <c r="NK47" s="10"/>
      <c r="NL47" s="10"/>
      <c r="NM47" s="10"/>
      <c r="NN47" s="10"/>
      <c r="NO47" s="10"/>
      <c r="NP47" s="10"/>
      <c r="NQ47" s="10"/>
      <c r="NR47" s="10"/>
      <c r="NS47" s="10"/>
      <c r="NT47" s="10"/>
      <c r="NU47" s="10"/>
      <c r="NV47" s="10"/>
      <c r="NW47" s="10"/>
      <c r="NX47" s="10"/>
      <c r="NY47" s="10"/>
      <c r="NZ47" s="10"/>
      <c r="OA47" s="10"/>
      <c r="OB47" s="10"/>
      <c r="OC47" s="10"/>
      <c r="OD47" s="10"/>
      <c r="OE47" s="10"/>
      <c r="OF47" s="10"/>
      <c r="OG47" s="10"/>
      <c r="OH47" s="10"/>
      <c r="OI47" s="10"/>
      <c r="OJ47" s="10"/>
      <c r="OK47" s="10"/>
      <c r="OL47" s="10"/>
      <c r="OM47" s="10"/>
      <c r="ON47" s="10"/>
      <c r="OO47" s="10"/>
      <c r="OP47" s="10"/>
      <c r="OQ47" s="10"/>
      <c r="OR47" s="10"/>
      <c r="OS47" s="10"/>
      <c r="OT47" s="10"/>
      <c r="OU47" s="10"/>
      <c r="OV47" s="10"/>
      <c r="OW47" s="10"/>
      <c r="OX47" s="10"/>
      <c r="OY47" s="10"/>
      <c r="OZ47" s="10"/>
      <c r="PA47" s="10"/>
      <c r="PB47" s="10"/>
      <c r="PC47" s="10"/>
      <c r="PD47" s="10"/>
      <c r="PE47" s="10"/>
      <c r="PF47" s="10"/>
      <c r="PG47" s="10"/>
      <c r="PH47" s="10"/>
      <c r="PI47" s="10"/>
      <c r="PJ47" s="10"/>
      <c r="PK47" s="10"/>
      <c r="PL47" s="10"/>
      <c r="PM47" s="10"/>
      <c r="PN47" s="10"/>
      <c r="PO47" s="10"/>
      <c r="PP47" s="10"/>
      <c r="PQ47" s="10"/>
      <c r="PR47" s="10"/>
      <c r="PS47" s="10"/>
      <c r="PT47" s="10"/>
      <c r="PU47" s="10"/>
      <c r="PV47" s="10"/>
      <c r="PW47" s="10"/>
      <c r="PX47" s="10"/>
      <c r="PY47" s="10"/>
      <c r="PZ47" s="10"/>
      <c r="QA47" s="10"/>
      <c r="QB47" s="10"/>
      <c r="QC47" s="10"/>
      <c r="QD47" s="10"/>
      <c r="QE47" s="10"/>
      <c r="QF47" s="10"/>
      <c r="QG47" s="10"/>
      <c r="QH47" s="10"/>
      <c r="QI47" s="10"/>
      <c r="QJ47" s="10"/>
      <c r="QK47" s="10"/>
      <c r="QL47" s="10"/>
      <c r="QM47" s="10"/>
      <c r="QN47" s="10"/>
      <c r="QO47" s="10"/>
      <c r="QP47" s="10"/>
      <c r="QQ47" s="10"/>
      <c r="QR47" s="10"/>
      <c r="QS47" s="10"/>
      <c r="QT47" s="10"/>
      <c r="QU47" s="10"/>
      <c r="QV47" s="10"/>
      <c r="QW47" s="10"/>
      <c r="QX47" s="10"/>
      <c r="QY47" s="10"/>
      <c r="QZ47" s="10"/>
      <c r="RA47" s="10"/>
      <c r="RB47" s="10"/>
      <c r="RC47" s="10"/>
      <c r="RD47" s="10"/>
      <c r="RE47" s="10"/>
      <c r="RF47" s="10"/>
      <c r="RG47" s="10"/>
      <c r="RH47" s="10"/>
      <c r="RI47" s="10"/>
      <c r="RJ47" s="10"/>
      <c r="RK47" s="10"/>
      <c r="RL47" s="10"/>
      <c r="RM47" s="10"/>
      <c r="RN47" s="10"/>
      <c r="RO47" s="10"/>
      <c r="RP47" s="10"/>
      <c r="RQ47" s="10"/>
      <c r="RR47" s="10"/>
      <c r="RS47" s="10"/>
      <c r="RT47" s="10"/>
      <c r="RU47" s="10"/>
      <c r="RV47" s="10"/>
      <c r="RW47" s="10"/>
      <c r="RX47" s="10"/>
      <c r="RY47" s="10"/>
      <c r="RZ47" s="10"/>
      <c r="SA47" s="10"/>
      <c r="SB47" s="10"/>
      <c r="SC47" s="10"/>
      <c r="SD47" s="10"/>
      <c r="SE47" s="10"/>
      <c r="SF47" s="10"/>
      <c r="SG47" s="10"/>
      <c r="SH47" s="10"/>
      <c r="SI47" s="10"/>
      <c r="SJ47" s="10"/>
      <c r="SK47" s="10"/>
      <c r="SL47" s="10"/>
      <c r="SM47" s="10"/>
      <c r="SN47" s="10"/>
      <c r="SO47" s="10"/>
      <c r="SP47" s="10"/>
      <c r="SQ47" s="10"/>
      <c r="SR47" s="10"/>
      <c r="SS47" s="10"/>
      <c r="ST47" s="10"/>
      <c r="SU47" s="10"/>
      <c r="SV47" s="10"/>
      <c r="SW47" s="10"/>
      <c r="SX47" s="10"/>
      <c r="SY47" s="10"/>
      <c r="SZ47" s="10"/>
      <c r="TA47" s="10"/>
      <c r="TB47" s="10"/>
      <c r="TC47" s="10"/>
      <c r="TD47" s="10"/>
      <c r="TE47" s="10"/>
      <c r="TF47" s="10"/>
      <c r="TG47" s="10"/>
      <c r="TH47" s="10"/>
      <c r="TI47" s="10"/>
      <c r="TJ47" s="10"/>
      <c r="TK47" s="10"/>
      <c r="TL47" s="10"/>
      <c r="TM47" s="10"/>
      <c r="TN47" s="10"/>
      <c r="TO47" s="10"/>
      <c r="TP47" s="10"/>
      <c r="TQ47" s="10"/>
      <c r="TR47" s="10"/>
      <c r="TS47" s="10"/>
      <c r="TT47" s="10"/>
      <c r="TU47" s="10"/>
      <c r="TV47" s="10"/>
      <c r="TW47" s="10"/>
      <c r="TX47" s="10"/>
      <c r="TY47" s="10"/>
      <c r="TZ47" s="10"/>
      <c r="UA47" s="10"/>
      <c r="UB47" s="10"/>
      <c r="UC47" s="10"/>
      <c r="UD47" s="10"/>
      <c r="UE47" s="10"/>
      <c r="UF47" s="10"/>
      <c r="UG47" s="10"/>
      <c r="UH47" s="10"/>
      <c r="UI47" s="10"/>
      <c r="UJ47" s="10"/>
      <c r="UK47" s="10"/>
      <c r="UL47" s="10"/>
      <c r="UM47" s="10"/>
      <c r="UN47" s="10"/>
      <c r="UO47" s="10"/>
      <c r="UP47" s="10"/>
      <c r="UQ47" s="10"/>
      <c r="UR47" s="10"/>
      <c r="US47" s="10"/>
      <c r="UT47" s="10"/>
      <c r="UU47" s="10"/>
      <c r="UV47" s="10"/>
      <c r="UW47" s="10"/>
      <c r="UX47" s="10"/>
      <c r="UY47" s="10"/>
      <c r="UZ47" s="10"/>
      <c r="VA47" s="10"/>
      <c r="VB47" s="10"/>
      <c r="VC47" s="10"/>
      <c r="VD47" s="10"/>
      <c r="VE47" s="10"/>
      <c r="VF47" s="10"/>
      <c r="VG47" s="10"/>
      <c r="VH47" s="10"/>
      <c r="VI47" s="10"/>
      <c r="VJ47" s="10"/>
      <c r="VK47" s="10"/>
      <c r="VL47" s="10"/>
      <c r="VM47" s="10"/>
      <c r="VN47" s="10"/>
      <c r="VO47" s="10"/>
      <c r="VP47" s="10"/>
      <c r="VQ47" s="10"/>
      <c r="VR47" s="10"/>
      <c r="VS47" s="10"/>
      <c r="VT47" s="10"/>
      <c r="VU47" s="10"/>
      <c r="VV47" s="10"/>
      <c r="VW47" s="10"/>
      <c r="VX47" s="10"/>
      <c r="VY47" s="10"/>
      <c r="VZ47" s="10"/>
      <c r="WA47" s="10"/>
      <c r="WB47" s="10"/>
      <c r="WC47" s="10"/>
      <c r="WD47" s="10"/>
      <c r="WE47" s="10"/>
      <c r="WF47" s="10"/>
      <c r="WG47" s="10"/>
      <c r="WH47" s="10"/>
      <c r="WI47" s="10"/>
      <c r="WJ47" s="10"/>
      <c r="WK47" s="10"/>
      <c r="WL47" s="10"/>
      <c r="WM47" s="10"/>
      <c r="WN47" s="10"/>
      <c r="WO47" s="10"/>
      <c r="WP47" s="10"/>
      <c r="WQ47" s="10"/>
      <c r="WR47" s="10"/>
      <c r="WS47" s="10"/>
      <c r="WT47" s="10"/>
      <c r="WU47" s="10"/>
      <c r="WV47" s="10"/>
      <c r="WW47" s="10"/>
      <c r="WX47" s="10"/>
      <c r="WY47" s="10"/>
      <c r="WZ47" s="10"/>
      <c r="XA47" s="10"/>
      <c r="XB47" s="10"/>
      <c r="XC47" s="10"/>
      <c r="XD47" s="10"/>
      <c r="XE47" s="10"/>
      <c r="XF47" s="10"/>
      <c r="XG47" s="10"/>
      <c r="XH47" s="10"/>
      <c r="XI47" s="10"/>
      <c r="XJ47" s="10"/>
      <c r="XK47" s="10"/>
      <c r="XL47" s="10"/>
      <c r="XM47" s="10"/>
      <c r="XN47" s="10"/>
      <c r="XO47" s="10"/>
      <c r="XP47" s="10"/>
      <c r="XQ47" s="10"/>
      <c r="XR47" s="10"/>
      <c r="XS47" s="10"/>
      <c r="XT47" s="10"/>
      <c r="XU47" s="10"/>
      <c r="XV47" s="10"/>
      <c r="XW47" s="10"/>
      <c r="XX47" s="10"/>
      <c r="XY47" s="10"/>
      <c r="XZ47" s="10"/>
      <c r="YA47" s="10"/>
      <c r="YB47" s="10"/>
      <c r="YC47" s="10"/>
      <c r="YD47" s="10"/>
      <c r="YE47" s="10"/>
      <c r="YF47" s="10"/>
      <c r="YG47" s="10"/>
      <c r="YH47" s="10"/>
      <c r="YI47" s="10"/>
      <c r="YJ47" s="10"/>
      <c r="YK47" s="10"/>
      <c r="YL47" s="10"/>
      <c r="YM47" s="10"/>
      <c r="YN47" s="10"/>
      <c r="YO47" s="10"/>
      <c r="YP47" s="10"/>
      <c r="YQ47" s="10"/>
      <c r="YR47" s="10"/>
      <c r="YS47" s="10"/>
      <c r="YT47" s="10"/>
      <c r="YU47" s="10"/>
      <c r="YV47" s="10"/>
      <c r="YW47" s="10"/>
      <c r="YX47" s="10"/>
      <c r="YY47" s="10"/>
      <c r="YZ47" s="10"/>
      <c r="ZA47" s="10"/>
      <c r="ZB47" s="10"/>
      <c r="ZC47" s="10"/>
      <c r="ZD47" s="10"/>
      <c r="ZE47" s="10"/>
      <c r="ZF47" s="10"/>
      <c r="ZG47" s="10"/>
      <c r="ZH47" s="10"/>
      <c r="ZI47" s="10"/>
      <c r="ZJ47" s="10"/>
      <c r="ZK47" s="10"/>
      <c r="ZL47" s="10"/>
      <c r="ZM47" s="10"/>
      <c r="ZN47" s="10"/>
      <c r="ZO47" s="10"/>
      <c r="ZP47" s="10"/>
      <c r="ZQ47" s="10"/>
      <c r="ZR47" s="10"/>
      <c r="ZS47" s="10"/>
      <c r="ZT47" s="10"/>
      <c r="ZU47" s="10"/>
      <c r="ZV47" s="10"/>
      <c r="ZW47" s="10"/>
      <c r="ZX47" s="10"/>
      <c r="ZY47" s="10"/>
      <c r="ZZ47" s="10"/>
      <c r="AAA47" s="10"/>
      <c r="AAB47" s="10"/>
      <c r="AAC47" s="10"/>
      <c r="AAD47" s="10"/>
      <c r="AAE47" s="10"/>
      <c r="AAF47" s="10"/>
      <c r="AAG47" s="10"/>
      <c r="AAH47" s="10"/>
      <c r="AAI47" s="10"/>
      <c r="AAJ47" s="10"/>
      <c r="AAK47" s="10"/>
      <c r="AAL47" s="10"/>
      <c r="AAM47" s="10"/>
      <c r="AAN47" s="10"/>
      <c r="AAO47" s="10"/>
      <c r="AAP47" s="10"/>
      <c r="AAQ47" s="10"/>
      <c r="AAR47" s="10"/>
      <c r="AAS47" s="10"/>
      <c r="AAT47" s="10"/>
      <c r="AAU47" s="10"/>
      <c r="AAV47" s="10"/>
      <c r="AAW47" s="10"/>
      <c r="AAX47" s="10"/>
      <c r="AAY47" s="10"/>
      <c r="AAZ47" s="10"/>
      <c r="ABA47" s="10"/>
      <c r="ABB47" s="10"/>
      <c r="ABC47" s="10"/>
      <c r="ABD47" s="10"/>
      <c r="ABE47" s="10"/>
      <c r="ABF47" s="10"/>
      <c r="ABG47" s="10"/>
      <c r="ABH47" s="10"/>
      <c r="ABI47" s="10"/>
      <c r="ABJ47" s="10"/>
      <c r="ABK47" s="10"/>
      <c r="ABL47" s="10"/>
      <c r="ABM47" s="10"/>
      <c r="ABN47" s="10"/>
      <c r="ABO47" s="10"/>
      <c r="ABP47" s="10"/>
      <c r="ABQ47" s="10"/>
      <c r="ABR47" s="10"/>
      <c r="ABS47" s="10"/>
      <c r="ABT47" s="10"/>
      <c r="ABU47" s="10"/>
      <c r="ABV47" s="10"/>
      <c r="ABW47" s="10"/>
      <c r="ABX47" s="10"/>
      <c r="ABY47" s="10"/>
      <c r="ABZ47" s="10"/>
      <c r="ACA47" s="10"/>
      <c r="ACB47" s="10"/>
      <c r="ACC47" s="10"/>
      <c r="ACD47" s="10"/>
      <c r="ACE47" s="10"/>
      <c r="ACF47" s="10"/>
      <c r="ACG47" s="10"/>
      <c r="ACH47" s="10"/>
      <c r="ACI47" s="10"/>
      <c r="ACJ47" s="10"/>
      <c r="ACK47" s="10"/>
      <c r="ACL47" s="10"/>
      <c r="ACM47" s="10"/>
      <c r="ACN47" s="10"/>
      <c r="ACO47" s="10"/>
      <c r="ACP47" s="10"/>
      <c r="ACQ47" s="10"/>
      <c r="ACR47" s="10"/>
      <c r="ACS47" s="10"/>
      <c r="ACT47" s="10"/>
      <c r="ACU47" s="10"/>
      <c r="ACV47" s="10"/>
      <c r="ACW47" s="10"/>
      <c r="ACX47" s="10"/>
      <c r="ACY47" s="10"/>
      <c r="ACZ47" s="10"/>
      <c r="ADA47" s="10"/>
      <c r="ADB47" s="10"/>
      <c r="ADC47" s="10"/>
      <c r="ADD47" s="10"/>
      <c r="ADE47" s="10"/>
      <c r="ADF47" s="10"/>
      <c r="ADG47" s="10"/>
      <c r="ADH47" s="10"/>
      <c r="ADI47" s="10"/>
      <c r="ADJ47" s="10"/>
      <c r="ADK47" s="10"/>
      <c r="ADL47" s="10"/>
      <c r="ADM47" s="10"/>
      <c r="ADN47" s="10"/>
      <c r="ADO47" s="10"/>
      <c r="ADP47" s="10"/>
      <c r="ADQ47" s="10"/>
      <c r="ADR47" s="10"/>
      <c r="ADS47" s="10"/>
      <c r="ADT47" s="10"/>
      <c r="ADU47" s="10"/>
      <c r="ADV47" s="10"/>
      <c r="ADW47" s="10"/>
      <c r="ADX47" s="10"/>
      <c r="ADY47" s="10"/>
      <c r="ADZ47" s="10"/>
      <c r="AEA47" s="10"/>
      <c r="AEB47" s="10"/>
      <c r="AEC47" s="10"/>
      <c r="AED47" s="10"/>
      <c r="AEE47" s="10"/>
      <c r="AEF47" s="10"/>
      <c r="AEG47" s="10"/>
      <c r="AEH47" s="10"/>
      <c r="AEI47" s="10"/>
      <c r="AEJ47" s="10"/>
      <c r="AEK47" s="10"/>
      <c r="AEL47" s="10"/>
      <c r="AEM47" s="10"/>
      <c r="AEN47" s="10"/>
      <c r="AEO47" s="10"/>
      <c r="AEP47" s="10"/>
      <c r="AEQ47" s="10"/>
      <c r="AER47" s="10"/>
      <c r="AES47" s="10"/>
      <c r="AET47" s="10"/>
      <c r="AEU47" s="10"/>
      <c r="AEV47" s="10"/>
      <c r="AEW47" s="10"/>
      <c r="AEX47" s="10"/>
      <c r="AEY47" s="10"/>
      <c r="AEZ47" s="10"/>
      <c r="AFA47" s="10"/>
      <c r="AFB47" s="10"/>
      <c r="AFC47" s="10"/>
      <c r="AFD47" s="10"/>
      <c r="AFE47" s="10"/>
      <c r="AFF47" s="10"/>
      <c r="AFG47" s="10"/>
      <c r="AFH47" s="10"/>
      <c r="AFI47" s="10"/>
      <c r="AFJ47" s="10"/>
      <c r="AFK47" s="10"/>
      <c r="AFL47" s="10"/>
      <c r="AFM47" s="10"/>
      <c r="AFN47" s="10"/>
      <c r="AFO47" s="10"/>
      <c r="AFP47" s="10"/>
      <c r="AFQ47" s="10"/>
      <c r="AFR47" s="10"/>
      <c r="AFS47" s="10"/>
      <c r="AFT47" s="10"/>
      <c r="AFU47" s="10"/>
      <c r="AFV47" s="10"/>
      <c r="AFW47" s="10"/>
      <c r="AFX47" s="10"/>
      <c r="AFY47" s="10"/>
      <c r="AFZ47" s="10"/>
      <c r="AGA47" s="10"/>
      <c r="AGB47" s="10"/>
      <c r="AGC47" s="10"/>
      <c r="AGD47" s="10"/>
      <c r="AGE47" s="10"/>
      <c r="AGF47" s="10"/>
      <c r="AGG47" s="10"/>
      <c r="AGH47" s="10"/>
      <c r="AGI47" s="10"/>
      <c r="AGJ47" s="10"/>
      <c r="AGK47" s="10"/>
      <c r="AGL47" s="10"/>
      <c r="AGM47" s="10"/>
      <c r="AGN47" s="10"/>
      <c r="AGO47" s="10"/>
      <c r="AGP47" s="10"/>
      <c r="AGQ47" s="10"/>
      <c r="AGR47" s="10"/>
      <c r="AGS47" s="10"/>
      <c r="AGT47" s="10"/>
      <c r="AGU47" s="10"/>
      <c r="AGV47" s="10"/>
      <c r="AGW47" s="10"/>
      <c r="AGX47" s="10"/>
      <c r="AGY47" s="10"/>
      <c r="AGZ47" s="10"/>
      <c r="AHA47" s="10"/>
      <c r="AHB47" s="10"/>
      <c r="AHC47" s="10"/>
      <c r="AHD47" s="10"/>
      <c r="AHE47" s="10"/>
      <c r="AHF47" s="10"/>
      <c r="AHG47" s="10"/>
      <c r="AHH47" s="10"/>
      <c r="AHI47" s="10"/>
      <c r="AHJ47" s="10"/>
      <c r="AHK47" s="10"/>
      <c r="AHL47" s="10"/>
      <c r="AHM47" s="10"/>
      <c r="AHN47" s="10"/>
      <c r="AHO47" s="10"/>
      <c r="AHP47" s="10"/>
      <c r="AHQ47" s="10"/>
      <c r="AHR47" s="10"/>
      <c r="AHS47" s="10"/>
      <c r="AHT47" s="10"/>
      <c r="AHU47" s="10"/>
      <c r="AHV47" s="10"/>
      <c r="AHW47" s="10"/>
      <c r="AHX47" s="10"/>
      <c r="AHY47" s="10"/>
      <c r="AHZ47" s="10"/>
      <c r="AIA47" s="10"/>
      <c r="AIB47" s="10"/>
      <c r="AIC47" s="10"/>
      <c r="AID47" s="10"/>
      <c r="AIE47" s="10"/>
      <c r="AIF47" s="10"/>
      <c r="AIG47" s="10"/>
      <c r="AIH47" s="10"/>
      <c r="AII47" s="10"/>
      <c r="AIJ47" s="10"/>
      <c r="AIK47" s="10"/>
      <c r="AIL47" s="10"/>
      <c r="AIM47" s="10"/>
      <c r="AIN47" s="10"/>
      <c r="AIO47" s="10"/>
      <c r="AIP47" s="10"/>
      <c r="AIQ47" s="10"/>
      <c r="AIR47" s="10"/>
      <c r="AIS47" s="10"/>
      <c r="AIT47" s="10"/>
      <c r="AIU47" s="10"/>
      <c r="AIV47" s="10"/>
      <c r="AIW47" s="10"/>
      <c r="AIX47" s="10"/>
      <c r="AIY47" s="10"/>
      <c r="AIZ47" s="10"/>
      <c r="AJA47" s="10"/>
      <c r="AJB47" s="10"/>
      <c r="AJC47" s="10"/>
      <c r="AJD47" s="10"/>
      <c r="AJE47" s="10"/>
      <c r="AJF47" s="10"/>
      <c r="AJG47" s="10"/>
      <c r="AJH47" s="10"/>
      <c r="AJI47" s="10"/>
      <c r="AJJ47" s="10"/>
      <c r="AJK47" s="10"/>
      <c r="AJL47" s="10"/>
      <c r="AJM47" s="10"/>
      <c r="AJN47" s="10"/>
      <c r="AJO47" s="10"/>
      <c r="AJP47" s="10"/>
      <c r="AJQ47" s="10"/>
      <c r="AJR47" s="10"/>
      <c r="AJS47" s="10"/>
      <c r="AJT47" s="10"/>
      <c r="AJU47" s="10"/>
      <c r="AJV47" s="10"/>
      <c r="AJW47" s="10"/>
      <c r="AJX47" s="10"/>
      <c r="AJY47" s="10"/>
      <c r="AJZ47" s="10"/>
      <c r="AKA47" s="10"/>
      <c r="AKB47" s="10"/>
      <c r="AKC47" s="10"/>
      <c r="AKD47" s="10"/>
      <c r="AKE47" s="10"/>
      <c r="AKF47" s="10"/>
      <c r="AKG47" s="10"/>
      <c r="AKH47" s="10"/>
      <c r="AKI47" s="10"/>
      <c r="AKJ47" s="10"/>
      <c r="AKK47" s="10"/>
      <c r="AKL47" s="10"/>
      <c r="AKM47" s="10"/>
      <c r="AKN47" s="10"/>
      <c r="AKO47" s="10"/>
      <c r="AKP47" s="10"/>
      <c r="AKQ47" s="10"/>
      <c r="AKR47" s="10"/>
      <c r="AKS47" s="10"/>
      <c r="AKT47" s="10"/>
      <c r="AKU47" s="10"/>
      <c r="AKV47" s="10"/>
      <c r="AKW47" s="10"/>
      <c r="AKX47" s="10"/>
      <c r="AKY47" s="10"/>
      <c r="AKZ47" s="10"/>
      <c r="ALA47" s="10"/>
      <c r="ALB47" s="10"/>
      <c r="ALC47" s="10"/>
      <c r="ALD47" s="10"/>
      <c r="ALE47" s="10"/>
      <c r="ALF47" s="10"/>
      <c r="ALG47" s="10"/>
      <c r="ALH47" s="10"/>
      <c r="ALI47" s="10"/>
      <c r="ALJ47" s="10"/>
      <c r="ALK47" s="10"/>
      <c r="ALL47" s="10"/>
      <c r="ALM47" s="10"/>
      <c r="ALN47" s="10"/>
      <c r="ALO47" s="10"/>
      <c r="ALP47" s="10"/>
      <c r="ALQ47" s="10"/>
      <c r="ALR47" s="10"/>
      <c r="ALS47" s="10"/>
      <c r="ALT47" s="10"/>
      <c r="ALU47" s="10"/>
      <c r="ALV47" s="10"/>
      <c r="ALW47" s="10"/>
      <c r="ALX47" s="10"/>
      <c r="ALY47" s="10"/>
      <c r="ALZ47" s="10"/>
      <c r="AMA47" s="10"/>
      <c r="AMB47" s="10"/>
      <c r="AMC47" s="10"/>
      <c r="AMD47" s="10"/>
      <c r="AME47" s="10"/>
      <c r="AMF47" s="10"/>
      <c r="AMG47" s="10"/>
      <c r="AMH47" s="10"/>
      <c r="AMI47" s="10"/>
      <c r="AMJ47" s="10"/>
      <c r="AMK47" s="10"/>
      <c r="AML47" s="10"/>
    </row>
    <row r="48" spans="1:1026" ht="15.75">
      <c r="B48" s="404" t="s">
        <v>48</v>
      </c>
      <c r="C48" s="405"/>
      <c r="D48" s="405" t="s">
        <v>74</v>
      </c>
      <c r="E48" s="405"/>
      <c r="F48" s="405"/>
      <c r="G48" s="406"/>
      <c r="H48" s="407"/>
      <c r="I48"/>
    </row>
    <row r="49" spans="1:1026" ht="37.5" customHeight="1">
      <c r="B49" s="323" t="s">
        <v>75</v>
      </c>
      <c r="C49" s="324"/>
      <c r="D49" s="325" t="s">
        <v>89</v>
      </c>
      <c r="E49" s="325"/>
      <c r="F49" s="324"/>
      <c r="G49" s="324"/>
      <c r="H49" s="326"/>
      <c r="I49"/>
    </row>
    <row r="50" spans="1:1026" ht="15.75">
      <c r="B50" s="84"/>
      <c r="C50" s="314" t="s">
        <v>78</v>
      </c>
      <c r="D50" s="315"/>
      <c r="E50" s="315"/>
      <c r="F50" s="315"/>
      <c r="G50" s="316"/>
      <c r="H50" s="85" t="s">
        <v>80</v>
      </c>
      <c r="I50"/>
    </row>
    <row r="51" spans="1:1026" s="75" customFormat="1" ht="19.5" customHeight="1">
      <c r="A51" s="73"/>
      <c r="B51" s="74" t="s">
        <v>9</v>
      </c>
      <c r="C51" s="342" t="s">
        <v>76</v>
      </c>
      <c r="D51" s="343"/>
      <c r="E51" s="250"/>
      <c r="F51" s="344">
        <f>ROUND(1/12,4)</f>
        <v>8.3299999999999999E-2</v>
      </c>
      <c r="G51" s="250"/>
      <c r="H51" s="111">
        <f>H46*F51</f>
        <v>118.005279</v>
      </c>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c r="ER51" s="73"/>
      <c r="ES51" s="73"/>
      <c r="ET51" s="73"/>
      <c r="EU51" s="73"/>
      <c r="EV51" s="73"/>
      <c r="EW51" s="73"/>
      <c r="EX51" s="73"/>
      <c r="EY51" s="73"/>
      <c r="EZ51" s="73"/>
      <c r="FA51" s="73"/>
      <c r="FB51" s="73"/>
      <c r="FC51" s="73"/>
      <c r="FD51" s="73"/>
      <c r="FE51" s="73"/>
      <c r="FF51" s="73"/>
      <c r="FG51" s="73"/>
      <c r="FH51" s="73"/>
      <c r="FI51" s="73"/>
      <c r="FJ51" s="73"/>
      <c r="FK51" s="73"/>
      <c r="FL51" s="73"/>
      <c r="FM51" s="73"/>
      <c r="FN51" s="73"/>
      <c r="FO51" s="73"/>
      <c r="FP51" s="73"/>
      <c r="FQ51" s="73"/>
      <c r="FR51" s="73"/>
      <c r="FS51" s="73"/>
      <c r="FT51" s="73"/>
      <c r="FU51" s="73"/>
      <c r="FV51" s="73"/>
      <c r="FW51" s="73"/>
      <c r="FX51" s="73"/>
      <c r="FY51" s="73"/>
      <c r="FZ51" s="73"/>
      <c r="GA51" s="73"/>
      <c r="GB51" s="73"/>
      <c r="GC51" s="73"/>
      <c r="GD51" s="73"/>
      <c r="GE51" s="73"/>
      <c r="GF51" s="73"/>
      <c r="GG51" s="73"/>
      <c r="GH51" s="73"/>
      <c r="GI51" s="73"/>
      <c r="GJ51" s="73"/>
      <c r="GK51" s="73"/>
      <c r="GL51" s="73"/>
      <c r="GM51" s="73"/>
      <c r="GN51" s="73"/>
      <c r="GO51" s="73"/>
      <c r="GP51" s="73"/>
      <c r="GQ51" s="73"/>
      <c r="GR51" s="73"/>
      <c r="GS51" s="73"/>
      <c r="GT51" s="73"/>
      <c r="GU51" s="73"/>
      <c r="GV51" s="73"/>
      <c r="GW51" s="73"/>
      <c r="GX51" s="73"/>
      <c r="GY51" s="73"/>
      <c r="GZ51" s="73"/>
      <c r="HA51" s="73"/>
      <c r="HB51" s="73"/>
      <c r="HC51" s="73"/>
      <c r="HD51" s="73"/>
      <c r="HE51" s="73"/>
      <c r="HF51" s="73"/>
      <c r="HG51" s="73"/>
      <c r="HH51" s="73"/>
      <c r="HI51" s="73"/>
      <c r="HJ51" s="73"/>
      <c r="HK51" s="73"/>
      <c r="HL51" s="73"/>
      <c r="HM51" s="73"/>
      <c r="HN51" s="73"/>
      <c r="HO51" s="73"/>
      <c r="HP51" s="73"/>
      <c r="HQ51" s="73"/>
      <c r="HR51" s="73"/>
      <c r="HS51" s="73"/>
      <c r="HT51" s="73"/>
      <c r="HU51" s="73"/>
      <c r="HV51" s="73"/>
      <c r="HW51" s="73"/>
      <c r="HX51" s="73"/>
      <c r="HY51" s="73"/>
      <c r="HZ51" s="73"/>
      <c r="IA51" s="73"/>
      <c r="IB51" s="73"/>
      <c r="IC51" s="73"/>
      <c r="ID51" s="73"/>
      <c r="IE51" s="73"/>
      <c r="IF51" s="73"/>
      <c r="IG51" s="73"/>
      <c r="IH51" s="73"/>
      <c r="II51" s="73"/>
      <c r="IJ51" s="73"/>
      <c r="IK51" s="73"/>
      <c r="IL51" s="73"/>
      <c r="IM51" s="73"/>
      <c r="IN51" s="73"/>
      <c r="IO51" s="73"/>
      <c r="IP51" s="73"/>
      <c r="IQ51" s="73"/>
      <c r="IR51" s="73"/>
      <c r="IS51" s="73"/>
      <c r="IT51" s="73"/>
      <c r="IU51" s="73"/>
      <c r="IV51" s="73"/>
      <c r="IW51" s="73"/>
      <c r="IX51" s="73"/>
      <c r="IY51" s="73"/>
      <c r="IZ51" s="73"/>
      <c r="JA51" s="73"/>
      <c r="JB51" s="73"/>
      <c r="JC51" s="73"/>
      <c r="JD51" s="73"/>
      <c r="JE51" s="73"/>
      <c r="JF51" s="73"/>
      <c r="JG51" s="73"/>
      <c r="JH51" s="73"/>
      <c r="JI51" s="73"/>
      <c r="JJ51" s="73"/>
      <c r="JK51" s="73"/>
      <c r="JL51" s="73"/>
      <c r="JM51" s="73"/>
      <c r="JN51" s="73"/>
      <c r="JO51" s="73"/>
      <c r="JP51" s="73"/>
      <c r="JQ51" s="73"/>
      <c r="JR51" s="73"/>
      <c r="JS51" s="73"/>
      <c r="JT51" s="73"/>
      <c r="JU51" s="73"/>
      <c r="JV51" s="73"/>
      <c r="JW51" s="73"/>
      <c r="JX51" s="73"/>
      <c r="JY51" s="73"/>
      <c r="JZ51" s="73"/>
      <c r="KA51" s="73"/>
      <c r="KB51" s="73"/>
      <c r="KC51" s="73"/>
      <c r="KD51" s="73"/>
      <c r="KE51" s="73"/>
      <c r="KF51" s="73"/>
      <c r="KG51" s="73"/>
      <c r="KH51" s="73"/>
      <c r="KI51" s="73"/>
      <c r="KJ51" s="73"/>
      <c r="KK51" s="73"/>
      <c r="KL51" s="73"/>
      <c r="KM51" s="73"/>
      <c r="KN51" s="73"/>
      <c r="KO51" s="73"/>
      <c r="KP51" s="73"/>
      <c r="KQ51" s="73"/>
      <c r="KR51" s="73"/>
      <c r="KS51" s="73"/>
      <c r="KT51" s="73"/>
      <c r="KU51" s="73"/>
      <c r="KV51" s="73"/>
      <c r="KW51" s="73"/>
      <c r="KX51" s="73"/>
      <c r="KY51" s="73"/>
      <c r="KZ51" s="73"/>
      <c r="LA51" s="73"/>
      <c r="LB51" s="73"/>
      <c r="LC51" s="73"/>
      <c r="LD51" s="73"/>
      <c r="LE51" s="73"/>
      <c r="LF51" s="73"/>
      <c r="LG51" s="73"/>
      <c r="LH51" s="73"/>
      <c r="LI51" s="73"/>
      <c r="LJ51" s="73"/>
      <c r="LK51" s="73"/>
      <c r="LL51" s="73"/>
      <c r="LM51" s="73"/>
      <c r="LN51" s="73"/>
      <c r="LO51" s="73"/>
      <c r="LP51" s="73"/>
      <c r="LQ51" s="73"/>
      <c r="LR51" s="73"/>
      <c r="LS51" s="73"/>
      <c r="LT51" s="73"/>
      <c r="LU51" s="73"/>
      <c r="LV51" s="73"/>
      <c r="LW51" s="73"/>
      <c r="LX51" s="73"/>
      <c r="LY51" s="73"/>
      <c r="LZ51" s="73"/>
      <c r="MA51" s="73"/>
      <c r="MB51" s="73"/>
      <c r="MC51" s="73"/>
      <c r="MD51" s="73"/>
      <c r="ME51" s="73"/>
      <c r="MF51" s="73"/>
      <c r="MG51" s="73"/>
      <c r="MH51" s="73"/>
      <c r="MI51" s="73"/>
      <c r="MJ51" s="73"/>
      <c r="MK51" s="73"/>
      <c r="ML51" s="73"/>
      <c r="MM51" s="73"/>
      <c r="MN51" s="73"/>
      <c r="MO51" s="73"/>
      <c r="MP51" s="73"/>
      <c r="MQ51" s="73"/>
      <c r="MR51" s="73"/>
      <c r="MS51" s="73"/>
      <c r="MT51" s="73"/>
      <c r="MU51" s="73"/>
      <c r="MV51" s="73"/>
      <c r="MW51" s="73"/>
      <c r="MX51" s="73"/>
      <c r="MY51" s="73"/>
      <c r="MZ51" s="73"/>
      <c r="NA51" s="73"/>
      <c r="NB51" s="73"/>
      <c r="NC51" s="73"/>
      <c r="ND51" s="73"/>
      <c r="NE51" s="73"/>
      <c r="NF51" s="73"/>
      <c r="NG51" s="73"/>
      <c r="NH51" s="73"/>
      <c r="NI51" s="73"/>
      <c r="NJ51" s="73"/>
      <c r="NK51" s="73"/>
      <c r="NL51" s="73"/>
      <c r="NM51" s="73"/>
      <c r="NN51" s="73"/>
      <c r="NO51" s="73"/>
      <c r="NP51" s="73"/>
      <c r="NQ51" s="73"/>
      <c r="NR51" s="73"/>
      <c r="NS51" s="73"/>
      <c r="NT51" s="73"/>
      <c r="NU51" s="73"/>
      <c r="NV51" s="73"/>
      <c r="NW51" s="73"/>
      <c r="NX51" s="73"/>
      <c r="NY51" s="73"/>
      <c r="NZ51" s="73"/>
      <c r="OA51" s="73"/>
      <c r="OB51" s="73"/>
      <c r="OC51" s="73"/>
      <c r="OD51" s="73"/>
      <c r="OE51" s="73"/>
      <c r="OF51" s="73"/>
      <c r="OG51" s="73"/>
      <c r="OH51" s="73"/>
      <c r="OI51" s="73"/>
      <c r="OJ51" s="73"/>
      <c r="OK51" s="73"/>
      <c r="OL51" s="73"/>
      <c r="OM51" s="73"/>
      <c r="ON51" s="73"/>
      <c r="OO51" s="73"/>
      <c r="OP51" s="73"/>
      <c r="OQ51" s="73"/>
      <c r="OR51" s="73"/>
      <c r="OS51" s="73"/>
      <c r="OT51" s="73"/>
      <c r="OU51" s="73"/>
      <c r="OV51" s="73"/>
      <c r="OW51" s="73"/>
      <c r="OX51" s="73"/>
      <c r="OY51" s="73"/>
      <c r="OZ51" s="73"/>
      <c r="PA51" s="73"/>
      <c r="PB51" s="73"/>
      <c r="PC51" s="73"/>
      <c r="PD51" s="73"/>
      <c r="PE51" s="73"/>
      <c r="PF51" s="73"/>
      <c r="PG51" s="73"/>
      <c r="PH51" s="73"/>
      <c r="PI51" s="73"/>
      <c r="PJ51" s="73"/>
      <c r="PK51" s="73"/>
      <c r="PL51" s="73"/>
      <c r="PM51" s="73"/>
      <c r="PN51" s="73"/>
      <c r="PO51" s="73"/>
      <c r="PP51" s="73"/>
      <c r="PQ51" s="73"/>
      <c r="PR51" s="73"/>
      <c r="PS51" s="73"/>
      <c r="PT51" s="73"/>
      <c r="PU51" s="73"/>
      <c r="PV51" s="73"/>
      <c r="PW51" s="73"/>
      <c r="PX51" s="73"/>
      <c r="PY51" s="73"/>
      <c r="PZ51" s="73"/>
      <c r="QA51" s="73"/>
      <c r="QB51" s="73"/>
      <c r="QC51" s="73"/>
      <c r="QD51" s="73"/>
      <c r="QE51" s="73"/>
      <c r="QF51" s="73"/>
      <c r="QG51" s="73"/>
      <c r="QH51" s="73"/>
      <c r="QI51" s="73"/>
      <c r="QJ51" s="73"/>
      <c r="QK51" s="73"/>
      <c r="QL51" s="73"/>
      <c r="QM51" s="73"/>
      <c r="QN51" s="73"/>
      <c r="QO51" s="73"/>
      <c r="QP51" s="73"/>
      <c r="QQ51" s="73"/>
      <c r="QR51" s="73"/>
      <c r="QS51" s="73"/>
      <c r="QT51" s="73"/>
      <c r="QU51" s="73"/>
      <c r="QV51" s="73"/>
      <c r="QW51" s="73"/>
      <c r="QX51" s="73"/>
      <c r="QY51" s="73"/>
      <c r="QZ51" s="73"/>
      <c r="RA51" s="73"/>
      <c r="RB51" s="73"/>
      <c r="RC51" s="73"/>
      <c r="RD51" s="73"/>
      <c r="RE51" s="73"/>
      <c r="RF51" s="73"/>
      <c r="RG51" s="73"/>
      <c r="RH51" s="73"/>
      <c r="RI51" s="73"/>
      <c r="RJ51" s="73"/>
      <c r="RK51" s="73"/>
      <c r="RL51" s="73"/>
      <c r="RM51" s="73"/>
      <c r="RN51" s="73"/>
      <c r="RO51" s="73"/>
      <c r="RP51" s="73"/>
      <c r="RQ51" s="73"/>
      <c r="RR51" s="73"/>
      <c r="RS51" s="73"/>
      <c r="RT51" s="73"/>
      <c r="RU51" s="73"/>
      <c r="RV51" s="73"/>
      <c r="RW51" s="73"/>
      <c r="RX51" s="73"/>
      <c r="RY51" s="73"/>
      <c r="RZ51" s="73"/>
      <c r="SA51" s="73"/>
      <c r="SB51" s="73"/>
      <c r="SC51" s="73"/>
      <c r="SD51" s="73"/>
      <c r="SE51" s="73"/>
      <c r="SF51" s="73"/>
      <c r="SG51" s="73"/>
      <c r="SH51" s="73"/>
      <c r="SI51" s="73"/>
      <c r="SJ51" s="73"/>
      <c r="SK51" s="73"/>
      <c r="SL51" s="73"/>
      <c r="SM51" s="73"/>
      <c r="SN51" s="73"/>
      <c r="SO51" s="73"/>
      <c r="SP51" s="73"/>
      <c r="SQ51" s="73"/>
      <c r="SR51" s="73"/>
      <c r="SS51" s="73"/>
      <c r="ST51" s="73"/>
      <c r="SU51" s="73"/>
      <c r="SV51" s="73"/>
      <c r="SW51" s="73"/>
      <c r="SX51" s="73"/>
      <c r="SY51" s="73"/>
      <c r="SZ51" s="73"/>
      <c r="TA51" s="73"/>
      <c r="TB51" s="73"/>
      <c r="TC51" s="73"/>
      <c r="TD51" s="73"/>
      <c r="TE51" s="73"/>
      <c r="TF51" s="73"/>
      <c r="TG51" s="73"/>
      <c r="TH51" s="73"/>
      <c r="TI51" s="73"/>
      <c r="TJ51" s="73"/>
      <c r="TK51" s="73"/>
      <c r="TL51" s="73"/>
      <c r="TM51" s="73"/>
      <c r="TN51" s="73"/>
      <c r="TO51" s="73"/>
      <c r="TP51" s="73"/>
      <c r="TQ51" s="73"/>
      <c r="TR51" s="73"/>
      <c r="TS51" s="73"/>
      <c r="TT51" s="73"/>
      <c r="TU51" s="73"/>
      <c r="TV51" s="73"/>
      <c r="TW51" s="73"/>
      <c r="TX51" s="73"/>
      <c r="TY51" s="73"/>
      <c r="TZ51" s="73"/>
      <c r="UA51" s="73"/>
      <c r="UB51" s="73"/>
      <c r="UC51" s="73"/>
      <c r="UD51" s="73"/>
      <c r="UE51" s="73"/>
      <c r="UF51" s="73"/>
      <c r="UG51" s="73"/>
      <c r="UH51" s="73"/>
      <c r="UI51" s="73"/>
      <c r="UJ51" s="73"/>
      <c r="UK51" s="73"/>
      <c r="UL51" s="73"/>
      <c r="UM51" s="73"/>
      <c r="UN51" s="73"/>
      <c r="UO51" s="73"/>
      <c r="UP51" s="73"/>
      <c r="UQ51" s="73"/>
      <c r="UR51" s="73"/>
      <c r="US51" s="73"/>
      <c r="UT51" s="73"/>
      <c r="UU51" s="73"/>
      <c r="UV51" s="73"/>
      <c r="UW51" s="73"/>
      <c r="UX51" s="73"/>
      <c r="UY51" s="73"/>
      <c r="UZ51" s="73"/>
      <c r="VA51" s="73"/>
      <c r="VB51" s="73"/>
      <c r="VC51" s="73"/>
      <c r="VD51" s="73"/>
      <c r="VE51" s="73"/>
      <c r="VF51" s="73"/>
      <c r="VG51" s="73"/>
      <c r="VH51" s="73"/>
      <c r="VI51" s="73"/>
      <c r="VJ51" s="73"/>
      <c r="VK51" s="73"/>
      <c r="VL51" s="73"/>
      <c r="VM51" s="73"/>
      <c r="VN51" s="73"/>
      <c r="VO51" s="73"/>
      <c r="VP51" s="73"/>
      <c r="VQ51" s="73"/>
      <c r="VR51" s="73"/>
      <c r="VS51" s="73"/>
      <c r="VT51" s="73"/>
      <c r="VU51" s="73"/>
      <c r="VV51" s="73"/>
      <c r="VW51" s="73"/>
      <c r="VX51" s="73"/>
      <c r="VY51" s="73"/>
      <c r="VZ51" s="73"/>
      <c r="WA51" s="73"/>
      <c r="WB51" s="73"/>
      <c r="WC51" s="73"/>
      <c r="WD51" s="73"/>
      <c r="WE51" s="73"/>
      <c r="WF51" s="73"/>
      <c r="WG51" s="73"/>
      <c r="WH51" s="73"/>
      <c r="WI51" s="73"/>
      <c r="WJ51" s="73"/>
      <c r="WK51" s="73"/>
      <c r="WL51" s="73"/>
      <c r="WM51" s="73"/>
      <c r="WN51" s="73"/>
      <c r="WO51" s="73"/>
      <c r="WP51" s="73"/>
      <c r="WQ51" s="73"/>
      <c r="WR51" s="73"/>
      <c r="WS51" s="73"/>
      <c r="WT51" s="73"/>
      <c r="WU51" s="73"/>
      <c r="WV51" s="73"/>
      <c r="WW51" s="73"/>
      <c r="WX51" s="73"/>
      <c r="WY51" s="73"/>
      <c r="WZ51" s="73"/>
      <c r="XA51" s="73"/>
      <c r="XB51" s="73"/>
      <c r="XC51" s="73"/>
      <c r="XD51" s="73"/>
      <c r="XE51" s="73"/>
      <c r="XF51" s="73"/>
      <c r="XG51" s="73"/>
      <c r="XH51" s="73"/>
      <c r="XI51" s="73"/>
      <c r="XJ51" s="73"/>
      <c r="XK51" s="73"/>
      <c r="XL51" s="73"/>
      <c r="XM51" s="73"/>
      <c r="XN51" s="73"/>
      <c r="XO51" s="73"/>
      <c r="XP51" s="73"/>
      <c r="XQ51" s="73"/>
      <c r="XR51" s="73"/>
      <c r="XS51" s="73"/>
      <c r="XT51" s="73"/>
      <c r="XU51" s="73"/>
      <c r="XV51" s="73"/>
      <c r="XW51" s="73"/>
      <c r="XX51" s="73"/>
      <c r="XY51" s="73"/>
      <c r="XZ51" s="73"/>
      <c r="YA51" s="73"/>
      <c r="YB51" s="73"/>
      <c r="YC51" s="73"/>
      <c r="YD51" s="73"/>
      <c r="YE51" s="73"/>
      <c r="YF51" s="73"/>
      <c r="YG51" s="73"/>
      <c r="YH51" s="73"/>
      <c r="YI51" s="73"/>
      <c r="YJ51" s="73"/>
      <c r="YK51" s="73"/>
      <c r="YL51" s="73"/>
      <c r="YM51" s="73"/>
      <c r="YN51" s="73"/>
      <c r="YO51" s="73"/>
      <c r="YP51" s="73"/>
      <c r="YQ51" s="73"/>
      <c r="YR51" s="73"/>
      <c r="YS51" s="73"/>
      <c r="YT51" s="73"/>
      <c r="YU51" s="73"/>
      <c r="YV51" s="73"/>
      <c r="YW51" s="73"/>
      <c r="YX51" s="73"/>
      <c r="YY51" s="73"/>
      <c r="YZ51" s="73"/>
      <c r="ZA51" s="73"/>
      <c r="ZB51" s="73"/>
      <c r="ZC51" s="73"/>
      <c r="ZD51" s="73"/>
      <c r="ZE51" s="73"/>
      <c r="ZF51" s="73"/>
      <c r="ZG51" s="73"/>
      <c r="ZH51" s="73"/>
      <c r="ZI51" s="73"/>
      <c r="ZJ51" s="73"/>
      <c r="ZK51" s="73"/>
      <c r="ZL51" s="73"/>
      <c r="ZM51" s="73"/>
      <c r="ZN51" s="73"/>
      <c r="ZO51" s="73"/>
      <c r="ZP51" s="73"/>
      <c r="ZQ51" s="73"/>
      <c r="ZR51" s="73"/>
      <c r="ZS51" s="73"/>
      <c r="ZT51" s="73"/>
      <c r="ZU51" s="73"/>
      <c r="ZV51" s="73"/>
      <c r="ZW51" s="73"/>
      <c r="ZX51" s="73"/>
      <c r="ZY51" s="73"/>
      <c r="ZZ51" s="73"/>
      <c r="AAA51" s="73"/>
      <c r="AAB51" s="73"/>
      <c r="AAC51" s="73"/>
      <c r="AAD51" s="73"/>
      <c r="AAE51" s="73"/>
      <c r="AAF51" s="73"/>
      <c r="AAG51" s="73"/>
      <c r="AAH51" s="73"/>
      <c r="AAI51" s="73"/>
      <c r="AAJ51" s="73"/>
      <c r="AAK51" s="73"/>
      <c r="AAL51" s="73"/>
      <c r="AAM51" s="73"/>
      <c r="AAN51" s="73"/>
      <c r="AAO51" s="73"/>
      <c r="AAP51" s="73"/>
      <c r="AAQ51" s="73"/>
      <c r="AAR51" s="73"/>
      <c r="AAS51" s="73"/>
      <c r="AAT51" s="73"/>
      <c r="AAU51" s="73"/>
      <c r="AAV51" s="73"/>
      <c r="AAW51" s="73"/>
      <c r="AAX51" s="73"/>
      <c r="AAY51" s="73"/>
      <c r="AAZ51" s="73"/>
      <c r="ABA51" s="73"/>
      <c r="ABB51" s="73"/>
      <c r="ABC51" s="73"/>
      <c r="ABD51" s="73"/>
      <c r="ABE51" s="73"/>
      <c r="ABF51" s="73"/>
      <c r="ABG51" s="73"/>
      <c r="ABH51" s="73"/>
      <c r="ABI51" s="73"/>
      <c r="ABJ51" s="73"/>
      <c r="ABK51" s="73"/>
      <c r="ABL51" s="73"/>
      <c r="ABM51" s="73"/>
      <c r="ABN51" s="73"/>
      <c r="ABO51" s="73"/>
      <c r="ABP51" s="73"/>
      <c r="ABQ51" s="73"/>
      <c r="ABR51" s="73"/>
      <c r="ABS51" s="73"/>
      <c r="ABT51" s="73"/>
      <c r="ABU51" s="73"/>
      <c r="ABV51" s="73"/>
      <c r="ABW51" s="73"/>
      <c r="ABX51" s="73"/>
      <c r="ABY51" s="73"/>
      <c r="ABZ51" s="73"/>
      <c r="ACA51" s="73"/>
      <c r="ACB51" s="73"/>
      <c r="ACC51" s="73"/>
      <c r="ACD51" s="73"/>
      <c r="ACE51" s="73"/>
      <c r="ACF51" s="73"/>
      <c r="ACG51" s="73"/>
      <c r="ACH51" s="73"/>
      <c r="ACI51" s="73"/>
      <c r="ACJ51" s="73"/>
      <c r="ACK51" s="73"/>
      <c r="ACL51" s="73"/>
      <c r="ACM51" s="73"/>
      <c r="ACN51" s="73"/>
      <c r="ACO51" s="73"/>
      <c r="ACP51" s="73"/>
      <c r="ACQ51" s="73"/>
      <c r="ACR51" s="73"/>
      <c r="ACS51" s="73"/>
      <c r="ACT51" s="73"/>
      <c r="ACU51" s="73"/>
      <c r="ACV51" s="73"/>
      <c r="ACW51" s="73"/>
      <c r="ACX51" s="73"/>
      <c r="ACY51" s="73"/>
      <c r="ACZ51" s="73"/>
      <c r="ADA51" s="73"/>
      <c r="ADB51" s="73"/>
      <c r="ADC51" s="73"/>
      <c r="ADD51" s="73"/>
      <c r="ADE51" s="73"/>
      <c r="ADF51" s="73"/>
      <c r="ADG51" s="73"/>
      <c r="ADH51" s="73"/>
      <c r="ADI51" s="73"/>
      <c r="ADJ51" s="73"/>
      <c r="ADK51" s="73"/>
      <c r="ADL51" s="73"/>
      <c r="ADM51" s="73"/>
      <c r="ADN51" s="73"/>
      <c r="ADO51" s="73"/>
      <c r="ADP51" s="73"/>
      <c r="ADQ51" s="73"/>
      <c r="ADR51" s="73"/>
      <c r="ADS51" s="73"/>
      <c r="ADT51" s="73"/>
      <c r="ADU51" s="73"/>
      <c r="ADV51" s="73"/>
      <c r="ADW51" s="73"/>
      <c r="ADX51" s="73"/>
      <c r="ADY51" s="73"/>
      <c r="ADZ51" s="73"/>
      <c r="AEA51" s="73"/>
      <c r="AEB51" s="73"/>
      <c r="AEC51" s="73"/>
      <c r="AED51" s="73"/>
      <c r="AEE51" s="73"/>
      <c r="AEF51" s="73"/>
      <c r="AEG51" s="73"/>
      <c r="AEH51" s="73"/>
      <c r="AEI51" s="73"/>
      <c r="AEJ51" s="73"/>
      <c r="AEK51" s="73"/>
      <c r="AEL51" s="73"/>
      <c r="AEM51" s="73"/>
      <c r="AEN51" s="73"/>
      <c r="AEO51" s="73"/>
      <c r="AEP51" s="73"/>
      <c r="AEQ51" s="73"/>
      <c r="AER51" s="73"/>
      <c r="AES51" s="73"/>
      <c r="AET51" s="73"/>
      <c r="AEU51" s="73"/>
      <c r="AEV51" s="73"/>
      <c r="AEW51" s="73"/>
      <c r="AEX51" s="73"/>
      <c r="AEY51" s="73"/>
      <c r="AEZ51" s="73"/>
      <c r="AFA51" s="73"/>
      <c r="AFB51" s="73"/>
      <c r="AFC51" s="73"/>
      <c r="AFD51" s="73"/>
      <c r="AFE51" s="73"/>
      <c r="AFF51" s="73"/>
      <c r="AFG51" s="73"/>
      <c r="AFH51" s="73"/>
      <c r="AFI51" s="73"/>
      <c r="AFJ51" s="73"/>
      <c r="AFK51" s="73"/>
      <c r="AFL51" s="73"/>
      <c r="AFM51" s="73"/>
      <c r="AFN51" s="73"/>
      <c r="AFO51" s="73"/>
      <c r="AFP51" s="73"/>
      <c r="AFQ51" s="73"/>
      <c r="AFR51" s="73"/>
      <c r="AFS51" s="73"/>
      <c r="AFT51" s="73"/>
      <c r="AFU51" s="73"/>
      <c r="AFV51" s="73"/>
      <c r="AFW51" s="73"/>
      <c r="AFX51" s="73"/>
      <c r="AFY51" s="73"/>
      <c r="AFZ51" s="73"/>
      <c r="AGA51" s="73"/>
      <c r="AGB51" s="73"/>
      <c r="AGC51" s="73"/>
      <c r="AGD51" s="73"/>
      <c r="AGE51" s="73"/>
      <c r="AGF51" s="73"/>
      <c r="AGG51" s="73"/>
      <c r="AGH51" s="73"/>
      <c r="AGI51" s="73"/>
      <c r="AGJ51" s="73"/>
      <c r="AGK51" s="73"/>
      <c r="AGL51" s="73"/>
      <c r="AGM51" s="73"/>
      <c r="AGN51" s="73"/>
      <c r="AGO51" s="73"/>
      <c r="AGP51" s="73"/>
      <c r="AGQ51" s="73"/>
      <c r="AGR51" s="73"/>
      <c r="AGS51" s="73"/>
      <c r="AGT51" s="73"/>
      <c r="AGU51" s="73"/>
      <c r="AGV51" s="73"/>
      <c r="AGW51" s="73"/>
      <c r="AGX51" s="73"/>
      <c r="AGY51" s="73"/>
      <c r="AGZ51" s="73"/>
      <c r="AHA51" s="73"/>
      <c r="AHB51" s="73"/>
      <c r="AHC51" s="73"/>
      <c r="AHD51" s="73"/>
      <c r="AHE51" s="73"/>
      <c r="AHF51" s="73"/>
      <c r="AHG51" s="73"/>
      <c r="AHH51" s="73"/>
      <c r="AHI51" s="73"/>
      <c r="AHJ51" s="73"/>
      <c r="AHK51" s="73"/>
      <c r="AHL51" s="73"/>
      <c r="AHM51" s="73"/>
      <c r="AHN51" s="73"/>
      <c r="AHO51" s="73"/>
      <c r="AHP51" s="73"/>
      <c r="AHQ51" s="73"/>
      <c r="AHR51" s="73"/>
      <c r="AHS51" s="73"/>
      <c r="AHT51" s="73"/>
      <c r="AHU51" s="73"/>
      <c r="AHV51" s="73"/>
      <c r="AHW51" s="73"/>
      <c r="AHX51" s="73"/>
      <c r="AHY51" s="73"/>
      <c r="AHZ51" s="73"/>
      <c r="AIA51" s="73"/>
      <c r="AIB51" s="73"/>
      <c r="AIC51" s="73"/>
      <c r="AID51" s="73"/>
      <c r="AIE51" s="73"/>
      <c r="AIF51" s="73"/>
      <c r="AIG51" s="73"/>
      <c r="AIH51" s="73"/>
      <c r="AII51" s="73"/>
      <c r="AIJ51" s="73"/>
      <c r="AIK51" s="73"/>
      <c r="AIL51" s="73"/>
      <c r="AIM51" s="73"/>
      <c r="AIN51" s="73"/>
      <c r="AIO51" s="73"/>
      <c r="AIP51" s="73"/>
      <c r="AIQ51" s="73"/>
      <c r="AIR51" s="73"/>
      <c r="AIS51" s="73"/>
      <c r="AIT51" s="73"/>
      <c r="AIU51" s="73"/>
      <c r="AIV51" s="73"/>
      <c r="AIW51" s="73"/>
      <c r="AIX51" s="73"/>
      <c r="AIY51" s="73"/>
      <c r="AIZ51" s="73"/>
      <c r="AJA51" s="73"/>
      <c r="AJB51" s="73"/>
      <c r="AJC51" s="73"/>
      <c r="AJD51" s="73"/>
      <c r="AJE51" s="73"/>
      <c r="AJF51" s="73"/>
      <c r="AJG51" s="73"/>
      <c r="AJH51" s="73"/>
      <c r="AJI51" s="73"/>
      <c r="AJJ51" s="73"/>
      <c r="AJK51" s="73"/>
      <c r="AJL51" s="73"/>
      <c r="AJM51" s="73"/>
      <c r="AJN51" s="73"/>
      <c r="AJO51" s="73"/>
      <c r="AJP51" s="73"/>
      <c r="AJQ51" s="73"/>
      <c r="AJR51" s="73"/>
      <c r="AJS51" s="73"/>
      <c r="AJT51" s="73"/>
      <c r="AJU51" s="73"/>
      <c r="AJV51" s="73"/>
      <c r="AJW51" s="73"/>
      <c r="AJX51" s="73"/>
      <c r="AJY51" s="73"/>
      <c r="AJZ51" s="73"/>
      <c r="AKA51" s="73"/>
      <c r="AKB51" s="73"/>
      <c r="AKC51" s="73"/>
      <c r="AKD51" s="73"/>
      <c r="AKE51" s="73"/>
      <c r="AKF51" s="73"/>
      <c r="AKG51" s="73"/>
      <c r="AKH51" s="73"/>
      <c r="AKI51" s="73"/>
      <c r="AKJ51" s="73"/>
      <c r="AKK51" s="73"/>
      <c r="AKL51" s="73"/>
      <c r="AKM51" s="73"/>
      <c r="AKN51" s="73"/>
      <c r="AKO51" s="73"/>
      <c r="AKP51" s="73"/>
      <c r="AKQ51" s="73"/>
      <c r="AKR51" s="73"/>
      <c r="AKS51" s="73"/>
      <c r="AKT51" s="73"/>
      <c r="AKU51" s="73"/>
      <c r="AKV51" s="73"/>
      <c r="AKW51" s="73"/>
      <c r="AKX51" s="73"/>
      <c r="AKY51" s="73"/>
      <c r="AKZ51" s="73"/>
      <c r="ALA51" s="73"/>
      <c r="ALB51" s="73"/>
      <c r="ALC51" s="73"/>
      <c r="ALD51" s="73"/>
      <c r="ALE51" s="73"/>
      <c r="ALF51" s="73"/>
      <c r="ALG51" s="73"/>
      <c r="ALH51" s="73"/>
      <c r="ALI51" s="73"/>
      <c r="ALJ51" s="73"/>
      <c r="ALK51" s="73"/>
      <c r="ALL51" s="73"/>
      <c r="ALM51" s="73"/>
      <c r="ALN51" s="73"/>
      <c r="ALO51" s="73"/>
      <c r="ALP51" s="73"/>
      <c r="ALQ51" s="73"/>
      <c r="ALR51" s="73"/>
      <c r="ALS51" s="73"/>
      <c r="ALT51" s="73"/>
      <c r="ALU51" s="73"/>
      <c r="ALV51" s="73"/>
      <c r="ALW51" s="73"/>
      <c r="ALX51" s="73"/>
      <c r="ALY51" s="73"/>
      <c r="ALZ51" s="73"/>
      <c r="AMA51" s="73"/>
      <c r="AMB51" s="73"/>
      <c r="AMC51" s="73"/>
      <c r="AMD51" s="73"/>
      <c r="AME51" s="73"/>
      <c r="AMF51" s="73"/>
      <c r="AMG51" s="73"/>
      <c r="AMH51" s="73"/>
      <c r="AMI51" s="73"/>
      <c r="AMJ51" s="73"/>
      <c r="AMK51" s="73"/>
      <c r="AML51" s="73"/>
    </row>
    <row r="52" spans="1:1026" s="77" customFormat="1" ht="19.5" customHeight="1">
      <c r="A52" s="76"/>
      <c r="B52" s="74" t="s">
        <v>11</v>
      </c>
      <c r="C52" s="342" t="s">
        <v>77</v>
      </c>
      <c r="D52" s="343"/>
      <c r="E52" s="250"/>
      <c r="F52" s="360">
        <v>3.0249999999999999E-2</v>
      </c>
      <c r="G52" s="361"/>
      <c r="H52" s="111">
        <f>H46*F52</f>
        <v>42.853057500000006</v>
      </c>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c r="FO52" s="76"/>
      <c r="FP52" s="76"/>
      <c r="FQ52" s="76"/>
      <c r="FR52" s="76"/>
      <c r="FS52" s="76"/>
      <c r="FT52" s="76"/>
      <c r="FU52" s="76"/>
      <c r="FV52" s="76"/>
      <c r="FW52" s="76"/>
      <c r="FX52" s="76"/>
      <c r="FY52" s="76"/>
      <c r="FZ52" s="76"/>
      <c r="GA52" s="76"/>
      <c r="GB52" s="76"/>
      <c r="GC52" s="76"/>
      <c r="GD52" s="76"/>
      <c r="GE52" s="76"/>
      <c r="GF52" s="76"/>
      <c r="GG52" s="76"/>
      <c r="GH52" s="76"/>
      <c r="GI52" s="76"/>
      <c r="GJ52" s="76"/>
      <c r="GK52" s="76"/>
      <c r="GL52" s="76"/>
      <c r="GM52" s="76"/>
      <c r="GN52" s="76"/>
      <c r="GO52" s="76"/>
      <c r="GP52" s="76"/>
      <c r="GQ52" s="76"/>
      <c r="GR52" s="76"/>
      <c r="GS52" s="76"/>
      <c r="GT52" s="76"/>
      <c r="GU52" s="76"/>
      <c r="GV52" s="76"/>
      <c r="GW52" s="76"/>
      <c r="GX52" s="76"/>
      <c r="GY52" s="76"/>
      <c r="GZ52" s="76"/>
      <c r="HA52" s="76"/>
      <c r="HB52" s="76"/>
      <c r="HC52" s="76"/>
      <c r="HD52" s="76"/>
      <c r="HE52" s="76"/>
      <c r="HF52" s="76"/>
      <c r="HG52" s="76"/>
      <c r="HH52" s="76"/>
      <c r="HI52" s="76"/>
      <c r="HJ52" s="76"/>
      <c r="HK52" s="76"/>
      <c r="HL52" s="76"/>
      <c r="HM52" s="76"/>
      <c r="HN52" s="76"/>
      <c r="HO52" s="76"/>
      <c r="HP52" s="76"/>
      <c r="HQ52" s="76"/>
      <c r="HR52" s="76"/>
      <c r="HS52" s="76"/>
      <c r="HT52" s="76"/>
      <c r="HU52" s="76"/>
      <c r="HV52" s="76"/>
      <c r="HW52" s="76"/>
      <c r="HX52" s="76"/>
      <c r="HY52" s="76"/>
      <c r="HZ52" s="76"/>
      <c r="IA52" s="76"/>
      <c r="IB52" s="76"/>
      <c r="IC52" s="76"/>
      <c r="ID52" s="76"/>
      <c r="IE52" s="76"/>
      <c r="IF52" s="76"/>
      <c r="IG52" s="76"/>
      <c r="IH52" s="76"/>
      <c r="II52" s="76"/>
      <c r="IJ52" s="76"/>
      <c r="IK52" s="76"/>
      <c r="IL52" s="76"/>
      <c r="IM52" s="76"/>
      <c r="IN52" s="76"/>
      <c r="IO52" s="76"/>
      <c r="IP52" s="76"/>
      <c r="IQ52" s="76"/>
      <c r="IR52" s="76"/>
      <c r="IS52" s="76"/>
      <c r="IT52" s="76"/>
      <c r="IU52" s="76"/>
      <c r="IV52" s="76"/>
      <c r="IW52" s="76"/>
      <c r="IX52" s="76"/>
      <c r="IY52" s="76"/>
      <c r="IZ52" s="76"/>
      <c r="JA52" s="76"/>
      <c r="JB52" s="76"/>
      <c r="JC52" s="76"/>
      <c r="JD52" s="76"/>
      <c r="JE52" s="76"/>
      <c r="JF52" s="76"/>
      <c r="JG52" s="76"/>
      <c r="JH52" s="76"/>
      <c r="JI52" s="76"/>
      <c r="JJ52" s="76"/>
      <c r="JK52" s="76"/>
      <c r="JL52" s="76"/>
      <c r="JM52" s="76"/>
      <c r="JN52" s="76"/>
      <c r="JO52" s="76"/>
      <c r="JP52" s="76"/>
      <c r="JQ52" s="76"/>
      <c r="JR52" s="76"/>
      <c r="JS52" s="76"/>
      <c r="JT52" s="76"/>
      <c r="JU52" s="76"/>
      <c r="JV52" s="76"/>
      <c r="JW52" s="76"/>
      <c r="JX52" s="76"/>
      <c r="JY52" s="76"/>
      <c r="JZ52" s="76"/>
      <c r="KA52" s="76"/>
      <c r="KB52" s="76"/>
      <c r="KC52" s="76"/>
      <c r="KD52" s="76"/>
      <c r="KE52" s="76"/>
      <c r="KF52" s="76"/>
      <c r="KG52" s="76"/>
      <c r="KH52" s="76"/>
      <c r="KI52" s="76"/>
      <c r="KJ52" s="76"/>
      <c r="KK52" s="76"/>
      <c r="KL52" s="76"/>
      <c r="KM52" s="76"/>
      <c r="KN52" s="76"/>
      <c r="KO52" s="76"/>
      <c r="KP52" s="76"/>
      <c r="KQ52" s="76"/>
      <c r="KR52" s="76"/>
      <c r="KS52" s="76"/>
      <c r="KT52" s="76"/>
      <c r="KU52" s="76"/>
      <c r="KV52" s="76"/>
      <c r="KW52" s="76"/>
      <c r="KX52" s="76"/>
      <c r="KY52" s="76"/>
      <c r="KZ52" s="76"/>
      <c r="LA52" s="76"/>
      <c r="LB52" s="76"/>
      <c r="LC52" s="76"/>
      <c r="LD52" s="76"/>
      <c r="LE52" s="76"/>
      <c r="LF52" s="76"/>
      <c r="LG52" s="76"/>
      <c r="LH52" s="76"/>
      <c r="LI52" s="76"/>
      <c r="LJ52" s="76"/>
      <c r="LK52" s="76"/>
      <c r="LL52" s="76"/>
      <c r="LM52" s="76"/>
      <c r="LN52" s="76"/>
      <c r="LO52" s="76"/>
      <c r="LP52" s="76"/>
      <c r="LQ52" s="76"/>
      <c r="LR52" s="76"/>
      <c r="LS52" s="76"/>
      <c r="LT52" s="76"/>
      <c r="LU52" s="76"/>
      <c r="LV52" s="76"/>
      <c r="LW52" s="76"/>
      <c r="LX52" s="76"/>
      <c r="LY52" s="76"/>
      <c r="LZ52" s="76"/>
      <c r="MA52" s="76"/>
      <c r="MB52" s="76"/>
      <c r="MC52" s="76"/>
      <c r="MD52" s="76"/>
      <c r="ME52" s="76"/>
      <c r="MF52" s="76"/>
      <c r="MG52" s="76"/>
      <c r="MH52" s="76"/>
      <c r="MI52" s="76"/>
      <c r="MJ52" s="76"/>
      <c r="MK52" s="76"/>
      <c r="ML52" s="76"/>
      <c r="MM52" s="76"/>
      <c r="MN52" s="76"/>
      <c r="MO52" s="76"/>
      <c r="MP52" s="76"/>
      <c r="MQ52" s="76"/>
      <c r="MR52" s="76"/>
      <c r="MS52" s="76"/>
      <c r="MT52" s="76"/>
      <c r="MU52" s="76"/>
      <c r="MV52" s="76"/>
      <c r="MW52" s="76"/>
      <c r="MX52" s="76"/>
      <c r="MY52" s="76"/>
      <c r="MZ52" s="76"/>
      <c r="NA52" s="76"/>
      <c r="NB52" s="76"/>
      <c r="NC52" s="76"/>
      <c r="ND52" s="76"/>
      <c r="NE52" s="76"/>
      <c r="NF52" s="76"/>
      <c r="NG52" s="76"/>
      <c r="NH52" s="76"/>
      <c r="NI52" s="76"/>
      <c r="NJ52" s="76"/>
      <c r="NK52" s="76"/>
      <c r="NL52" s="76"/>
      <c r="NM52" s="76"/>
      <c r="NN52" s="76"/>
      <c r="NO52" s="76"/>
      <c r="NP52" s="76"/>
      <c r="NQ52" s="76"/>
      <c r="NR52" s="76"/>
      <c r="NS52" s="76"/>
      <c r="NT52" s="76"/>
      <c r="NU52" s="76"/>
      <c r="NV52" s="76"/>
      <c r="NW52" s="76"/>
      <c r="NX52" s="76"/>
      <c r="NY52" s="76"/>
      <c r="NZ52" s="76"/>
      <c r="OA52" s="76"/>
      <c r="OB52" s="76"/>
      <c r="OC52" s="76"/>
      <c r="OD52" s="76"/>
      <c r="OE52" s="76"/>
      <c r="OF52" s="76"/>
      <c r="OG52" s="76"/>
      <c r="OH52" s="76"/>
      <c r="OI52" s="76"/>
      <c r="OJ52" s="76"/>
      <c r="OK52" s="76"/>
      <c r="OL52" s="76"/>
      <c r="OM52" s="76"/>
      <c r="ON52" s="76"/>
      <c r="OO52" s="76"/>
      <c r="OP52" s="76"/>
      <c r="OQ52" s="76"/>
      <c r="OR52" s="76"/>
      <c r="OS52" s="76"/>
      <c r="OT52" s="76"/>
      <c r="OU52" s="76"/>
      <c r="OV52" s="76"/>
      <c r="OW52" s="76"/>
      <c r="OX52" s="76"/>
      <c r="OY52" s="76"/>
      <c r="OZ52" s="76"/>
      <c r="PA52" s="76"/>
      <c r="PB52" s="76"/>
      <c r="PC52" s="76"/>
      <c r="PD52" s="76"/>
      <c r="PE52" s="76"/>
      <c r="PF52" s="76"/>
      <c r="PG52" s="76"/>
      <c r="PH52" s="76"/>
      <c r="PI52" s="76"/>
      <c r="PJ52" s="76"/>
      <c r="PK52" s="76"/>
      <c r="PL52" s="76"/>
      <c r="PM52" s="76"/>
      <c r="PN52" s="76"/>
      <c r="PO52" s="76"/>
      <c r="PP52" s="76"/>
      <c r="PQ52" s="76"/>
      <c r="PR52" s="76"/>
      <c r="PS52" s="76"/>
      <c r="PT52" s="76"/>
      <c r="PU52" s="76"/>
      <c r="PV52" s="76"/>
      <c r="PW52" s="76"/>
      <c r="PX52" s="76"/>
      <c r="PY52" s="76"/>
      <c r="PZ52" s="76"/>
      <c r="QA52" s="76"/>
      <c r="QB52" s="76"/>
      <c r="QC52" s="76"/>
      <c r="QD52" s="76"/>
      <c r="QE52" s="76"/>
      <c r="QF52" s="76"/>
      <c r="QG52" s="76"/>
      <c r="QH52" s="76"/>
      <c r="QI52" s="76"/>
      <c r="QJ52" s="76"/>
      <c r="QK52" s="76"/>
      <c r="QL52" s="76"/>
      <c r="QM52" s="76"/>
      <c r="QN52" s="76"/>
      <c r="QO52" s="76"/>
      <c r="QP52" s="76"/>
      <c r="QQ52" s="76"/>
      <c r="QR52" s="76"/>
      <c r="QS52" s="76"/>
      <c r="QT52" s="76"/>
      <c r="QU52" s="76"/>
      <c r="QV52" s="76"/>
      <c r="QW52" s="76"/>
      <c r="QX52" s="76"/>
      <c r="QY52" s="76"/>
      <c r="QZ52" s="76"/>
      <c r="RA52" s="76"/>
      <c r="RB52" s="76"/>
      <c r="RC52" s="76"/>
      <c r="RD52" s="76"/>
      <c r="RE52" s="76"/>
      <c r="RF52" s="76"/>
      <c r="RG52" s="76"/>
      <c r="RH52" s="76"/>
      <c r="RI52" s="76"/>
      <c r="RJ52" s="76"/>
      <c r="RK52" s="76"/>
      <c r="RL52" s="76"/>
      <c r="RM52" s="76"/>
      <c r="RN52" s="76"/>
      <c r="RO52" s="76"/>
      <c r="RP52" s="76"/>
      <c r="RQ52" s="76"/>
      <c r="RR52" s="76"/>
      <c r="RS52" s="76"/>
      <c r="RT52" s="76"/>
      <c r="RU52" s="76"/>
      <c r="RV52" s="76"/>
      <c r="RW52" s="76"/>
      <c r="RX52" s="76"/>
      <c r="RY52" s="76"/>
      <c r="RZ52" s="76"/>
      <c r="SA52" s="76"/>
      <c r="SB52" s="76"/>
      <c r="SC52" s="76"/>
      <c r="SD52" s="76"/>
      <c r="SE52" s="76"/>
      <c r="SF52" s="76"/>
      <c r="SG52" s="76"/>
      <c r="SH52" s="76"/>
      <c r="SI52" s="76"/>
      <c r="SJ52" s="76"/>
      <c r="SK52" s="76"/>
      <c r="SL52" s="76"/>
      <c r="SM52" s="76"/>
      <c r="SN52" s="76"/>
      <c r="SO52" s="76"/>
      <c r="SP52" s="76"/>
      <c r="SQ52" s="76"/>
      <c r="SR52" s="76"/>
      <c r="SS52" s="76"/>
      <c r="ST52" s="76"/>
      <c r="SU52" s="76"/>
      <c r="SV52" s="76"/>
      <c r="SW52" s="76"/>
      <c r="SX52" s="76"/>
      <c r="SY52" s="76"/>
      <c r="SZ52" s="76"/>
      <c r="TA52" s="76"/>
      <c r="TB52" s="76"/>
      <c r="TC52" s="76"/>
      <c r="TD52" s="76"/>
      <c r="TE52" s="76"/>
      <c r="TF52" s="76"/>
      <c r="TG52" s="76"/>
      <c r="TH52" s="76"/>
      <c r="TI52" s="76"/>
      <c r="TJ52" s="76"/>
      <c r="TK52" s="76"/>
      <c r="TL52" s="76"/>
      <c r="TM52" s="76"/>
      <c r="TN52" s="76"/>
      <c r="TO52" s="76"/>
      <c r="TP52" s="76"/>
      <c r="TQ52" s="76"/>
      <c r="TR52" s="76"/>
      <c r="TS52" s="76"/>
      <c r="TT52" s="76"/>
      <c r="TU52" s="76"/>
      <c r="TV52" s="76"/>
      <c r="TW52" s="76"/>
      <c r="TX52" s="76"/>
      <c r="TY52" s="76"/>
      <c r="TZ52" s="76"/>
      <c r="UA52" s="76"/>
      <c r="UB52" s="76"/>
      <c r="UC52" s="76"/>
      <c r="UD52" s="76"/>
      <c r="UE52" s="76"/>
      <c r="UF52" s="76"/>
      <c r="UG52" s="76"/>
      <c r="UH52" s="76"/>
      <c r="UI52" s="76"/>
      <c r="UJ52" s="76"/>
      <c r="UK52" s="76"/>
      <c r="UL52" s="76"/>
      <c r="UM52" s="76"/>
      <c r="UN52" s="76"/>
      <c r="UO52" s="76"/>
      <c r="UP52" s="76"/>
      <c r="UQ52" s="76"/>
      <c r="UR52" s="76"/>
      <c r="US52" s="76"/>
      <c r="UT52" s="76"/>
      <c r="UU52" s="76"/>
      <c r="UV52" s="76"/>
      <c r="UW52" s="76"/>
      <c r="UX52" s="76"/>
      <c r="UY52" s="76"/>
      <c r="UZ52" s="76"/>
      <c r="VA52" s="76"/>
      <c r="VB52" s="76"/>
      <c r="VC52" s="76"/>
      <c r="VD52" s="76"/>
      <c r="VE52" s="76"/>
      <c r="VF52" s="76"/>
      <c r="VG52" s="76"/>
      <c r="VH52" s="76"/>
      <c r="VI52" s="76"/>
      <c r="VJ52" s="76"/>
      <c r="VK52" s="76"/>
      <c r="VL52" s="76"/>
      <c r="VM52" s="76"/>
      <c r="VN52" s="76"/>
      <c r="VO52" s="76"/>
      <c r="VP52" s="76"/>
      <c r="VQ52" s="76"/>
      <c r="VR52" s="76"/>
      <c r="VS52" s="76"/>
      <c r="VT52" s="76"/>
      <c r="VU52" s="76"/>
      <c r="VV52" s="76"/>
      <c r="VW52" s="76"/>
      <c r="VX52" s="76"/>
      <c r="VY52" s="76"/>
      <c r="VZ52" s="76"/>
      <c r="WA52" s="76"/>
      <c r="WB52" s="76"/>
      <c r="WC52" s="76"/>
      <c r="WD52" s="76"/>
      <c r="WE52" s="76"/>
      <c r="WF52" s="76"/>
      <c r="WG52" s="76"/>
      <c r="WH52" s="76"/>
      <c r="WI52" s="76"/>
      <c r="WJ52" s="76"/>
      <c r="WK52" s="76"/>
      <c r="WL52" s="76"/>
      <c r="WM52" s="76"/>
      <c r="WN52" s="76"/>
      <c r="WO52" s="76"/>
      <c r="WP52" s="76"/>
      <c r="WQ52" s="76"/>
      <c r="WR52" s="76"/>
      <c r="WS52" s="76"/>
      <c r="WT52" s="76"/>
      <c r="WU52" s="76"/>
      <c r="WV52" s="76"/>
      <c r="WW52" s="76"/>
      <c r="WX52" s="76"/>
      <c r="WY52" s="76"/>
      <c r="WZ52" s="76"/>
      <c r="XA52" s="76"/>
      <c r="XB52" s="76"/>
      <c r="XC52" s="76"/>
      <c r="XD52" s="76"/>
      <c r="XE52" s="76"/>
      <c r="XF52" s="76"/>
      <c r="XG52" s="76"/>
      <c r="XH52" s="76"/>
      <c r="XI52" s="76"/>
      <c r="XJ52" s="76"/>
      <c r="XK52" s="76"/>
      <c r="XL52" s="76"/>
      <c r="XM52" s="76"/>
      <c r="XN52" s="76"/>
      <c r="XO52" s="76"/>
      <c r="XP52" s="76"/>
      <c r="XQ52" s="76"/>
      <c r="XR52" s="76"/>
      <c r="XS52" s="76"/>
      <c r="XT52" s="76"/>
      <c r="XU52" s="76"/>
      <c r="XV52" s="76"/>
      <c r="XW52" s="76"/>
      <c r="XX52" s="76"/>
      <c r="XY52" s="76"/>
      <c r="XZ52" s="76"/>
      <c r="YA52" s="76"/>
      <c r="YB52" s="76"/>
      <c r="YC52" s="76"/>
      <c r="YD52" s="76"/>
      <c r="YE52" s="76"/>
      <c r="YF52" s="76"/>
      <c r="YG52" s="76"/>
      <c r="YH52" s="76"/>
      <c r="YI52" s="76"/>
      <c r="YJ52" s="76"/>
      <c r="YK52" s="76"/>
      <c r="YL52" s="76"/>
      <c r="YM52" s="76"/>
      <c r="YN52" s="76"/>
      <c r="YO52" s="76"/>
      <c r="YP52" s="76"/>
      <c r="YQ52" s="76"/>
      <c r="YR52" s="76"/>
      <c r="YS52" s="76"/>
      <c r="YT52" s="76"/>
      <c r="YU52" s="76"/>
      <c r="YV52" s="76"/>
      <c r="YW52" s="76"/>
      <c r="YX52" s="76"/>
      <c r="YY52" s="76"/>
      <c r="YZ52" s="76"/>
      <c r="ZA52" s="76"/>
      <c r="ZB52" s="76"/>
      <c r="ZC52" s="76"/>
      <c r="ZD52" s="76"/>
      <c r="ZE52" s="76"/>
      <c r="ZF52" s="76"/>
      <c r="ZG52" s="76"/>
      <c r="ZH52" s="76"/>
      <c r="ZI52" s="76"/>
      <c r="ZJ52" s="76"/>
      <c r="ZK52" s="76"/>
      <c r="ZL52" s="76"/>
      <c r="ZM52" s="76"/>
      <c r="ZN52" s="76"/>
      <c r="ZO52" s="76"/>
      <c r="ZP52" s="76"/>
      <c r="ZQ52" s="76"/>
      <c r="ZR52" s="76"/>
      <c r="ZS52" s="76"/>
      <c r="ZT52" s="76"/>
      <c r="ZU52" s="76"/>
      <c r="ZV52" s="76"/>
      <c r="ZW52" s="76"/>
      <c r="ZX52" s="76"/>
      <c r="ZY52" s="76"/>
      <c r="ZZ52" s="76"/>
      <c r="AAA52" s="76"/>
      <c r="AAB52" s="76"/>
      <c r="AAC52" s="76"/>
      <c r="AAD52" s="76"/>
      <c r="AAE52" s="76"/>
      <c r="AAF52" s="76"/>
      <c r="AAG52" s="76"/>
      <c r="AAH52" s="76"/>
      <c r="AAI52" s="76"/>
      <c r="AAJ52" s="76"/>
      <c r="AAK52" s="76"/>
      <c r="AAL52" s="76"/>
      <c r="AAM52" s="76"/>
      <c r="AAN52" s="76"/>
      <c r="AAO52" s="76"/>
      <c r="AAP52" s="76"/>
      <c r="AAQ52" s="76"/>
      <c r="AAR52" s="76"/>
      <c r="AAS52" s="76"/>
      <c r="AAT52" s="76"/>
      <c r="AAU52" s="76"/>
      <c r="AAV52" s="76"/>
      <c r="AAW52" s="76"/>
      <c r="AAX52" s="76"/>
      <c r="AAY52" s="76"/>
      <c r="AAZ52" s="76"/>
      <c r="ABA52" s="76"/>
      <c r="ABB52" s="76"/>
      <c r="ABC52" s="76"/>
      <c r="ABD52" s="76"/>
      <c r="ABE52" s="76"/>
      <c r="ABF52" s="76"/>
      <c r="ABG52" s="76"/>
      <c r="ABH52" s="76"/>
      <c r="ABI52" s="76"/>
      <c r="ABJ52" s="76"/>
      <c r="ABK52" s="76"/>
      <c r="ABL52" s="76"/>
      <c r="ABM52" s="76"/>
      <c r="ABN52" s="76"/>
      <c r="ABO52" s="76"/>
      <c r="ABP52" s="76"/>
      <c r="ABQ52" s="76"/>
      <c r="ABR52" s="76"/>
      <c r="ABS52" s="76"/>
      <c r="ABT52" s="76"/>
      <c r="ABU52" s="76"/>
      <c r="ABV52" s="76"/>
      <c r="ABW52" s="76"/>
      <c r="ABX52" s="76"/>
      <c r="ABY52" s="76"/>
      <c r="ABZ52" s="76"/>
      <c r="ACA52" s="76"/>
      <c r="ACB52" s="76"/>
      <c r="ACC52" s="76"/>
      <c r="ACD52" s="76"/>
      <c r="ACE52" s="76"/>
      <c r="ACF52" s="76"/>
      <c r="ACG52" s="76"/>
      <c r="ACH52" s="76"/>
      <c r="ACI52" s="76"/>
      <c r="ACJ52" s="76"/>
      <c r="ACK52" s="76"/>
      <c r="ACL52" s="76"/>
      <c r="ACM52" s="76"/>
      <c r="ACN52" s="76"/>
      <c r="ACO52" s="76"/>
      <c r="ACP52" s="76"/>
      <c r="ACQ52" s="76"/>
      <c r="ACR52" s="76"/>
      <c r="ACS52" s="76"/>
      <c r="ACT52" s="76"/>
      <c r="ACU52" s="76"/>
      <c r="ACV52" s="76"/>
      <c r="ACW52" s="76"/>
      <c r="ACX52" s="76"/>
      <c r="ACY52" s="76"/>
      <c r="ACZ52" s="76"/>
      <c r="ADA52" s="76"/>
      <c r="ADB52" s="76"/>
      <c r="ADC52" s="76"/>
      <c r="ADD52" s="76"/>
      <c r="ADE52" s="76"/>
      <c r="ADF52" s="76"/>
      <c r="ADG52" s="76"/>
      <c r="ADH52" s="76"/>
      <c r="ADI52" s="76"/>
      <c r="ADJ52" s="76"/>
      <c r="ADK52" s="76"/>
      <c r="ADL52" s="76"/>
      <c r="ADM52" s="76"/>
      <c r="ADN52" s="76"/>
      <c r="ADO52" s="76"/>
      <c r="ADP52" s="76"/>
      <c r="ADQ52" s="76"/>
      <c r="ADR52" s="76"/>
      <c r="ADS52" s="76"/>
      <c r="ADT52" s="76"/>
      <c r="ADU52" s="76"/>
      <c r="ADV52" s="76"/>
      <c r="ADW52" s="76"/>
      <c r="ADX52" s="76"/>
      <c r="ADY52" s="76"/>
      <c r="ADZ52" s="76"/>
      <c r="AEA52" s="76"/>
      <c r="AEB52" s="76"/>
      <c r="AEC52" s="76"/>
      <c r="AED52" s="76"/>
      <c r="AEE52" s="76"/>
      <c r="AEF52" s="76"/>
      <c r="AEG52" s="76"/>
      <c r="AEH52" s="76"/>
      <c r="AEI52" s="76"/>
      <c r="AEJ52" s="76"/>
      <c r="AEK52" s="76"/>
      <c r="AEL52" s="76"/>
      <c r="AEM52" s="76"/>
      <c r="AEN52" s="76"/>
      <c r="AEO52" s="76"/>
      <c r="AEP52" s="76"/>
      <c r="AEQ52" s="76"/>
      <c r="AER52" s="76"/>
      <c r="AES52" s="76"/>
      <c r="AET52" s="76"/>
      <c r="AEU52" s="76"/>
      <c r="AEV52" s="76"/>
      <c r="AEW52" s="76"/>
      <c r="AEX52" s="76"/>
      <c r="AEY52" s="76"/>
      <c r="AEZ52" s="76"/>
      <c r="AFA52" s="76"/>
      <c r="AFB52" s="76"/>
      <c r="AFC52" s="76"/>
      <c r="AFD52" s="76"/>
      <c r="AFE52" s="76"/>
      <c r="AFF52" s="76"/>
      <c r="AFG52" s="76"/>
      <c r="AFH52" s="76"/>
      <c r="AFI52" s="76"/>
      <c r="AFJ52" s="76"/>
      <c r="AFK52" s="76"/>
      <c r="AFL52" s="76"/>
      <c r="AFM52" s="76"/>
      <c r="AFN52" s="76"/>
      <c r="AFO52" s="76"/>
      <c r="AFP52" s="76"/>
      <c r="AFQ52" s="76"/>
      <c r="AFR52" s="76"/>
      <c r="AFS52" s="76"/>
      <c r="AFT52" s="76"/>
      <c r="AFU52" s="76"/>
      <c r="AFV52" s="76"/>
      <c r="AFW52" s="76"/>
      <c r="AFX52" s="76"/>
      <c r="AFY52" s="76"/>
      <c r="AFZ52" s="76"/>
      <c r="AGA52" s="76"/>
      <c r="AGB52" s="76"/>
      <c r="AGC52" s="76"/>
      <c r="AGD52" s="76"/>
      <c r="AGE52" s="76"/>
      <c r="AGF52" s="76"/>
      <c r="AGG52" s="76"/>
      <c r="AGH52" s="76"/>
      <c r="AGI52" s="76"/>
      <c r="AGJ52" s="76"/>
      <c r="AGK52" s="76"/>
      <c r="AGL52" s="76"/>
      <c r="AGM52" s="76"/>
      <c r="AGN52" s="76"/>
      <c r="AGO52" s="76"/>
      <c r="AGP52" s="76"/>
      <c r="AGQ52" s="76"/>
      <c r="AGR52" s="76"/>
      <c r="AGS52" s="76"/>
      <c r="AGT52" s="76"/>
      <c r="AGU52" s="76"/>
      <c r="AGV52" s="76"/>
      <c r="AGW52" s="76"/>
      <c r="AGX52" s="76"/>
      <c r="AGY52" s="76"/>
      <c r="AGZ52" s="76"/>
      <c r="AHA52" s="76"/>
      <c r="AHB52" s="76"/>
      <c r="AHC52" s="76"/>
      <c r="AHD52" s="76"/>
      <c r="AHE52" s="76"/>
      <c r="AHF52" s="76"/>
      <c r="AHG52" s="76"/>
      <c r="AHH52" s="76"/>
      <c r="AHI52" s="76"/>
      <c r="AHJ52" s="76"/>
      <c r="AHK52" s="76"/>
      <c r="AHL52" s="76"/>
      <c r="AHM52" s="76"/>
      <c r="AHN52" s="76"/>
      <c r="AHO52" s="76"/>
      <c r="AHP52" s="76"/>
      <c r="AHQ52" s="76"/>
      <c r="AHR52" s="76"/>
      <c r="AHS52" s="76"/>
      <c r="AHT52" s="76"/>
      <c r="AHU52" s="76"/>
      <c r="AHV52" s="76"/>
      <c r="AHW52" s="76"/>
      <c r="AHX52" s="76"/>
      <c r="AHY52" s="76"/>
      <c r="AHZ52" s="76"/>
      <c r="AIA52" s="76"/>
      <c r="AIB52" s="76"/>
      <c r="AIC52" s="76"/>
      <c r="AID52" s="76"/>
      <c r="AIE52" s="76"/>
      <c r="AIF52" s="76"/>
      <c r="AIG52" s="76"/>
      <c r="AIH52" s="76"/>
      <c r="AII52" s="76"/>
      <c r="AIJ52" s="76"/>
      <c r="AIK52" s="76"/>
      <c r="AIL52" s="76"/>
      <c r="AIM52" s="76"/>
      <c r="AIN52" s="76"/>
      <c r="AIO52" s="76"/>
      <c r="AIP52" s="76"/>
      <c r="AIQ52" s="76"/>
      <c r="AIR52" s="76"/>
      <c r="AIS52" s="76"/>
      <c r="AIT52" s="76"/>
      <c r="AIU52" s="76"/>
      <c r="AIV52" s="76"/>
      <c r="AIW52" s="76"/>
      <c r="AIX52" s="76"/>
      <c r="AIY52" s="76"/>
      <c r="AIZ52" s="76"/>
      <c r="AJA52" s="76"/>
      <c r="AJB52" s="76"/>
      <c r="AJC52" s="76"/>
      <c r="AJD52" s="76"/>
      <c r="AJE52" s="76"/>
      <c r="AJF52" s="76"/>
      <c r="AJG52" s="76"/>
      <c r="AJH52" s="76"/>
      <c r="AJI52" s="76"/>
      <c r="AJJ52" s="76"/>
      <c r="AJK52" s="76"/>
      <c r="AJL52" s="76"/>
      <c r="AJM52" s="76"/>
      <c r="AJN52" s="76"/>
      <c r="AJO52" s="76"/>
      <c r="AJP52" s="76"/>
      <c r="AJQ52" s="76"/>
      <c r="AJR52" s="76"/>
      <c r="AJS52" s="76"/>
      <c r="AJT52" s="76"/>
      <c r="AJU52" s="76"/>
      <c r="AJV52" s="76"/>
      <c r="AJW52" s="76"/>
      <c r="AJX52" s="76"/>
      <c r="AJY52" s="76"/>
      <c r="AJZ52" s="76"/>
      <c r="AKA52" s="76"/>
      <c r="AKB52" s="76"/>
      <c r="AKC52" s="76"/>
      <c r="AKD52" s="76"/>
      <c r="AKE52" s="76"/>
      <c r="AKF52" s="76"/>
      <c r="AKG52" s="76"/>
      <c r="AKH52" s="76"/>
      <c r="AKI52" s="76"/>
      <c r="AKJ52" s="76"/>
      <c r="AKK52" s="76"/>
      <c r="AKL52" s="76"/>
      <c r="AKM52" s="76"/>
      <c r="AKN52" s="76"/>
      <c r="AKO52" s="76"/>
      <c r="AKP52" s="76"/>
      <c r="AKQ52" s="76"/>
      <c r="AKR52" s="76"/>
      <c r="AKS52" s="76"/>
      <c r="AKT52" s="76"/>
      <c r="AKU52" s="76"/>
      <c r="AKV52" s="76"/>
      <c r="AKW52" s="76"/>
      <c r="AKX52" s="76"/>
      <c r="AKY52" s="76"/>
      <c r="AKZ52" s="76"/>
      <c r="ALA52" s="76"/>
      <c r="ALB52" s="76"/>
      <c r="ALC52" s="76"/>
      <c r="ALD52" s="76"/>
      <c r="ALE52" s="76"/>
      <c r="ALF52" s="76"/>
      <c r="ALG52" s="76"/>
      <c r="ALH52" s="76"/>
      <c r="ALI52" s="76"/>
      <c r="ALJ52" s="76"/>
      <c r="ALK52" s="76"/>
      <c r="ALL52" s="76"/>
      <c r="ALM52" s="76"/>
      <c r="ALN52" s="76"/>
      <c r="ALO52" s="76"/>
      <c r="ALP52" s="76"/>
      <c r="ALQ52" s="76"/>
      <c r="ALR52" s="76"/>
      <c r="ALS52" s="76"/>
      <c r="ALT52" s="76"/>
      <c r="ALU52" s="76"/>
      <c r="ALV52" s="76"/>
      <c r="ALW52" s="76"/>
      <c r="ALX52" s="76"/>
      <c r="ALY52" s="76"/>
      <c r="ALZ52" s="76"/>
      <c r="AMA52" s="76"/>
      <c r="AMB52" s="76"/>
      <c r="AMC52" s="76"/>
      <c r="AMD52" s="76"/>
      <c r="AME52" s="76"/>
      <c r="AMF52" s="76"/>
      <c r="AMG52" s="76"/>
      <c r="AMH52" s="76"/>
      <c r="AMI52" s="76"/>
      <c r="AMJ52" s="76"/>
      <c r="AMK52" s="76"/>
      <c r="AML52" s="76"/>
    </row>
    <row r="53" spans="1:1026" s="77" customFormat="1" ht="19.5" customHeight="1">
      <c r="A53" s="76"/>
      <c r="B53" s="391" t="s">
        <v>170</v>
      </c>
      <c r="C53" s="392"/>
      <c r="D53" s="392"/>
      <c r="E53" s="392"/>
      <c r="F53" s="392"/>
      <c r="G53" s="349"/>
      <c r="H53" s="159">
        <f>SUM(H51:H52)</f>
        <v>160.85833650000001</v>
      </c>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c r="GH53" s="76"/>
      <c r="GI53" s="76"/>
      <c r="GJ53" s="76"/>
      <c r="GK53" s="76"/>
      <c r="GL53" s="76"/>
      <c r="GM53" s="76"/>
      <c r="GN53" s="76"/>
      <c r="GO53" s="76"/>
      <c r="GP53" s="76"/>
      <c r="GQ53" s="76"/>
      <c r="GR53" s="76"/>
      <c r="GS53" s="76"/>
      <c r="GT53" s="76"/>
      <c r="GU53" s="76"/>
      <c r="GV53" s="76"/>
      <c r="GW53" s="76"/>
      <c r="GX53" s="76"/>
      <c r="GY53" s="76"/>
      <c r="GZ53" s="76"/>
      <c r="HA53" s="76"/>
      <c r="HB53" s="76"/>
      <c r="HC53" s="76"/>
      <c r="HD53" s="76"/>
      <c r="HE53" s="76"/>
      <c r="HF53" s="76"/>
      <c r="HG53" s="76"/>
      <c r="HH53" s="76"/>
      <c r="HI53" s="76"/>
      <c r="HJ53" s="76"/>
      <c r="HK53" s="76"/>
      <c r="HL53" s="76"/>
      <c r="HM53" s="76"/>
      <c r="HN53" s="76"/>
      <c r="HO53" s="76"/>
      <c r="HP53" s="76"/>
      <c r="HQ53" s="76"/>
      <c r="HR53" s="76"/>
      <c r="HS53" s="76"/>
      <c r="HT53" s="76"/>
      <c r="HU53" s="76"/>
      <c r="HV53" s="76"/>
      <c r="HW53" s="76"/>
      <c r="HX53" s="76"/>
      <c r="HY53" s="76"/>
      <c r="HZ53" s="76"/>
      <c r="IA53" s="76"/>
      <c r="IB53" s="76"/>
      <c r="IC53" s="76"/>
      <c r="ID53" s="76"/>
      <c r="IE53" s="76"/>
      <c r="IF53" s="76"/>
      <c r="IG53" s="76"/>
      <c r="IH53" s="76"/>
      <c r="II53" s="76"/>
      <c r="IJ53" s="76"/>
      <c r="IK53" s="76"/>
      <c r="IL53" s="76"/>
      <c r="IM53" s="76"/>
      <c r="IN53" s="76"/>
      <c r="IO53" s="76"/>
      <c r="IP53" s="76"/>
      <c r="IQ53" s="76"/>
      <c r="IR53" s="76"/>
      <c r="IS53" s="76"/>
      <c r="IT53" s="76"/>
      <c r="IU53" s="76"/>
      <c r="IV53" s="76"/>
      <c r="IW53" s="76"/>
      <c r="IX53" s="76"/>
      <c r="IY53" s="76"/>
      <c r="IZ53" s="76"/>
      <c r="JA53" s="76"/>
      <c r="JB53" s="76"/>
      <c r="JC53" s="76"/>
      <c r="JD53" s="76"/>
      <c r="JE53" s="76"/>
      <c r="JF53" s="76"/>
      <c r="JG53" s="76"/>
      <c r="JH53" s="76"/>
      <c r="JI53" s="76"/>
      <c r="JJ53" s="76"/>
      <c r="JK53" s="76"/>
      <c r="JL53" s="76"/>
      <c r="JM53" s="76"/>
      <c r="JN53" s="76"/>
      <c r="JO53" s="76"/>
      <c r="JP53" s="76"/>
      <c r="JQ53" s="76"/>
      <c r="JR53" s="76"/>
      <c r="JS53" s="76"/>
      <c r="JT53" s="76"/>
      <c r="JU53" s="76"/>
      <c r="JV53" s="76"/>
      <c r="JW53" s="76"/>
      <c r="JX53" s="76"/>
      <c r="JY53" s="76"/>
      <c r="JZ53" s="76"/>
      <c r="KA53" s="76"/>
      <c r="KB53" s="76"/>
      <c r="KC53" s="76"/>
      <c r="KD53" s="76"/>
      <c r="KE53" s="76"/>
      <c r="KF53" s="76"/>
      <c r="KG53" s="76"/>
      <c r="KH53" s="76"/>
      <c r="KI53" s="76"/>
      <c r="KJ53" s="76"/>
      <c r="KK53" s="76"/>
      <c r="KL53" s="76"/>
      <c r="KM53" s="76"/>
      <c r="KN53" s="76"/>
      <c r="KO53" s="76"/>
      <c r="KP53" s="76"/>
      <c r="KQ53" s="76"/>
      <c r="KR53" s="76"/>
      <c r="KS53" s="76"/>
      <c r="KT53" s="76"/>
      <c r="KU53" s="76"/>
      <c r="KV53" s="76"/>
      <c r="KW53" s="76"/>
      <c r="KX53" s="76"/>
      <c r="KY53" s="76"/>
      <c r="KZ53" s="76"/>
      <c r="LA53" s="76"/>
      <c r="LB53" s="76"/>
      <c r="LC53" s="76"/>
      <c r="LD53" s="76"/>
      <c r="LE53" s="76"/>
      <c r="LF53" s="76"/>
      <c r="LG53" s="76"/>
      <c r="LH53" s="76"/>
      <c r="LI53" s="76"/>
      <c r="LJ53" s="76"/>
      <c r="LK53" s="76"/>
      <c r="LL53" s="76"/>
      <c r="LM53" s="76"/>
      <c r="LN53" s="76"/>
      <c r="LO53" s="76"/>
      <c r="LP53" s="76"/>
      <c r="LQ53" s="76"/>
      <c r="LR53" s="76"/>
      <c r="LS53" s="76"/>
      <c r="LT53" s="76"/>
      <c r="LU53" s="76"/>
      <c r="LV53" s="76"/>
      <c r="LW53" s="76"/>
      <c r="LX53" s="76"/>
      <c r="LY53" s="76"/>
      <c r="LZ53" s="76"/>
      <c r="MA53" s="76"/>
      <c r="MB53" s="76"/>
      <c r="MC53" s="76"/>
      <c r="MD53" s="76"/>
      <c r="ME53" s="76"/>
      <c r="MF53" s="76"/>
      <c r="MG53" s="76"/>
      <c r="MH53" s="76"/>
      <c r="MI53" s="76"/>
      <c r="MJ53" s="76"/>
      <c r="MK53" s="76"/>
      <c r="ML53" s="76"/>
      <c r="MM53" s="76"/>
      <c r="MN53" s="76"/>
      <c r="MO53" s="76"/>
      <c r="MP53" s="76"/>
      <c r="MQ53" s="76"/>
      <c r="MR53" s="76"/>
      <c r="MS53" s="76"/>
      <c r="MT53" s="76"/>
      <c r="MU53" s="76"/>
      <c r="MV53" s="76"/>
      <c r="MW53" s="76"/>
      <c r="MX53" s="76"/>
      <c r="MY53" s="76"/>
      <c r="MZ53" s="76"/>
      <c r="NA53" s="76"/>
      <c r="NB53" s="76"/>
      <c r="NC53" s="76"/>
      <c r="ND53" s="76"/>
      <c r="NE53" s="76"/>
      <c r="NF53" s="76"/>
      <c r="NG53" s="76"/>
      <c r="NH53" s="76"/>
      <c r="NI53" s="76"/>
      <c r="NJ53" s="76"/>
      <c r="NK53" s="76"/>
      <c r="NL53" s="76"/>
      <c r="NM53" s="76"/>
      <c r="NN53" s="76"/>
      <c r="NO53" s="76"/>
      <c r="NP53" s="76"/>
      <c r="NQ53" s="76"/>
      <c r="NR53" s="76"/>
      <c r="NS53" s="76"/>
      <c r="NT53" s="76"/>
      <c r="NU53" s="76"/>
      <c r="NV53" s="76"/>
      <c r="NW53" s="76"/>
      <c r="NX53" s="76"/>
      <c r="NY53" s="76"/>
      <c r="NZ53" s="76"/>
      <c r="OA53" s="76"/>
      <c r="OB53" s="76"/>
      <c r="OC53" s="76"/>
      <c r="OD53" s="76"/>
      <c r="OE53" s="76"/>
      <c r="OF53" s="76"/>
      <c r="OG53" s="76"/>
      <c r="OH53" s="76"/>
      <c r="OI53" s="76"/>
      <c r="OJ53" s="76"/>
      <c r="OK53" s="76"/>
      <c r="OL53" s="76"/>
      <c r="OM53" s="76"/>
      <c r="ON53" s="76"/>
      <c r="OO53" s="76"/>
      <c r="OP53" s="76"/>
      <c r="OQ53" s="76"/>
      <c r="OR53" s="76"/>
      <c r="OS53" s="76"/>
      <c r="OT53" s="76"/>
      <c r="OU53" s="76"/>
      <c r="OV53" s="76"/>
      <c r="OW53" s="76"/>
      <c r="OX53" s="76"/>
      <c r="OY53" s="76"/>
      <c r="OZ53" s="76"/>
      <c r="PA53" s="76"/>
      <c r="PB53" s="76"/>
      <c r="PC53" s="76"/>
      <c r="PD53" s="76"/>
      <c r="PE53" s="76"/>
      <c r="PF53" s="76"/>
      <c r="PG53" s="76"/>
      <c r="PH53" s="76"/>
      <c r="PI53" s="76"/>
      <c r="PJ53" s="76"/>
      <c r="PK53" s="76"/>
      <c r="PL53" s="76"/>
      <c r="PM53" s="76"/>
      <c r="PN53" s="76"/>
      <c r="PO53" s="76"/>
      <c r="PP53" s="76"/>
      <c r="PQ53" s="76"/>
      <c r="PR53" s="76"/>
      <c r="PS53" s="76"/>
      <c r="PT53" s="76"/>
      <c r="PU53" s="76"/>
      <c r="PV53" s="76"/>
      <c r="PW53" s="76"/>
      <c r="PX53" s="76"/>
      <c r="PY53" s="76"/>
      <c r="PZ53" s="76"/>
      <c r="QA53" s="76"/>
      <c r="QB53" s="76"/>
      <c r="QC53" s="76"/>
      <c r="QD53" s="76"/>
      <c r="QE53" s="76"/>
      <c r="QF53" s="76"/>
      <c r="QG53" s="76"/>
      <c r="QH53" s="76"/>
      <c r="QI53" s="76"/>
      <c r="QJ53" s="76"/>
      <c r="QK53" s="76"/>
      <c r="QL53" s="76"/>
      <c r="QM53" s="76"/>
      <c r="QN53" s="76"/>
      <c r="QO53" s="76"/>
      <c r="QP53" s="76"/>
      <c r="QQ53" s="76"/>
      <c r="QR53" s="76"/>
      <c r="QS53" s="76"/>
      <c r="QT53" s="76"/>
      <c r="QU53" s="76"/>
      <c r="QV53" s="76"/>
      <c r="QW53" s="76"/>
      <c r="QX53" s="76"/>
      <c r="QY53" s="76"/>
      <c r="QZ53" s="76"/>
      <c r="RA53" s="76"/>
      <c r="RB53" s="76"/>
      <c r="RC53" s="76"/>
      <c r="RD53" s="76"/>
      <c r="RE53" s="76"/>
      <c r="RF53" s="76"/>
      <c r="RG53" s="76"/>
      <c r="RH53" s="76"/>
      <c r="RI53" s="76"/>
      <c r="RJ53" s="76"/>
      <c r="RK53" s="76"/>
      <c r="RL53" s="76"/>
      <c r="RM53" s="76"/>
      <c r="RN53" s="76"/>
      <c r="RO53" s="76"/>
      <c r="RP53" s="76"/>
      <c r="RQ53" s="76"/>
      <c r="RR53" s="76"/>
      <c r="RS53" s="76"/>
      <c r="RT53" s="76"/>
      <c r="RU53" s="76"/>
      <c r="RV53" s="76"/>
      <c r="RW53" s="76"/>
      <c r="RX53" s="76"/>
      <c r="RY53" s="76"/>
      <c r="RZ53" s="76"/>
      <c r="SA53" s="76"/>
      <c r="SB53" s="76"/>
      <c r="SC53" s="76"/>
      <c r="SD53" s="76"/>
      <c r="SE53" s="76"/>
      <c r="SF53" s="76"/>
      <c r="SG53" s="76"/>
      <c r="SH53" s="76"/>
      <c r="SI53" s="76"/>
      <c r="SJ53" s="76"/>
      <c r="SK53" s="76"/>
      <c r="SL53" s="76"/>
      <c r="SM53" s="76"/>
      <c r="SN53" s="76"/>
      <c r="SO53" s="76"/>
      <c r="SP53" s="76"/>
      <c r="SQ53" s="76"/>
      <c r="SR53" s="76"/>
      <c r="SS53" s="76"/>
      <c r="ST53" s="76"/>
      <c r="SU53" s="76"/>
      <c r="SV53" s="76"/>
      <c r="SW53" s="76"/>
      <c r="SX53" s="76"/>
      <c r="SY53" s="76"/>
      <c r="SZ53" s="76"/>
      <c r="TA53" s="76"/>
      <c r="TB53" s="76"/>
      <c r="TC53" s="76"/>
      <c r="TD53" s="76"/>
      <c r="TE53" s="76"/>
      <c r="TF53" s="76"/>
      <c r="TG53" s="76"/>
      <c r="TH53" s="76"/>
      <c r="TI53" s="76"/>
      <c r="TJ53" s="76"/>
      <c r="TK53" s="76"/>
      <c r="TL53" s="76"/>
      <c r="TM53" s="76"/>
      <c r="TN53" s="76"/>
      <c r="TO53" s="76"/>
      <c r="TP53" s="76"/>
      <c r="TQ53" s="76"/>
      <c r="TR53" s="76"/>
      <c r="TS53" s="76"/>
      <c r="TT53" s="76"/>
      <c r="TU53" s="76"/>
      <c r="TV53" s="76"/>
      <c r="TW53" s="76"/>
      <c r="TX53" s="76"/>
      <c r="TY53" s="76"/>
      <c r="TZ53" s="76"/>
      <c r="UA53" s="76"/>
      <c r="UB53" s="76"/>
      <c r="UC53" s="76"/>
      <c r="UD53" s="76"/>
      <c r="UE53" s="76"/>
      <c r="UF53" s="76"/>
      <c r="UG53" s="76"/>
      <c r="UH53" s="76"/>
      <c r="UI53" s="76"/>
      <c r="UJ53" s="76"/>
      <c r="UK53" s="76"/>
      <c r="UL53" s="76"/>
      <c r="UM53" s="76"/>
      <c r="UN53" s="76"/>
      <c r="UO53" s="76"/>
      <c r="UP53" s="76"/>
      <c r="UQ53" s="76"/>
      <c r="UR53" s="76"/>
      <c r="US53" s="76"/>
      <c r="UT53" s="76"/>
      <c r="UU53" s="76"/>
      <c r="UV53" s="76"/>
      <c r="UW53" s="76"/>
      <c r="UX53" s="76"/>
      <c r="UY53" s="76"/>
      <c r="UZ53" s="76"/>
      <c r="VA53" s="76"/>
      <c r="VB53" s="76"/>
      <c r="VC53" s="76"/>
      <c r="VD53" s="76"/>
      <c r="VE53" s="76"/>
      <c r="VF53" s="76"/>
      <c r="VG53" s="76"/>
      <c r="VH53" s="76"/>
      <c r="VI53" s="76"/>
      <c r="VJ53" s="76"/>
      <c r="VK53" s="76"/>
      <c r="VL53" s="76"/>
      <c r="VM53" s="76"/>
      <c r="VN53" s="76"/>
      <c r="VO53" s="76"/>
      <c r="VP53" s="76"/>
      <c r="VQ53" s="76"/>
      <c r="VR53" s="76"/>
      <c r="VS53" s="76"/>
      <c r="VT53" s="76"/>
      <c r="VU53" s="76"/>
      <c r="VV53" s="76"/>
      <c r="VW53" s="76"/>
      <c r="VX53" s="76"/>
      <c r="VY53" s="76"/>
      <c r="VZ53" s="76"/>
      <c r="WA53" s="76"/>
      <c r="WB53" s="76"/>
      <c r="WC53" s="76"/>
      <c r="WD53" s="76"/>
      <c r="WE53" s="76"/>
      <c r="WF53" s="76"/>
      <c r="WG53" s="76"/>
      <c r="WH53" s="76"/>
      <c r="WI53" s="76"/>
      <c r="WJ53" s="76"/>
      <c r="WK53" s="76"/>
      <c r="WL53" s="76"/>
      <c r="WM53" s="76"/>
      <c r="WN53" s="76"/>
      <c r="WO53" s="76"/>
      <c r="WP53" s="76"/>
      <c r="WQ53" s="76"/>
      <c r="WR53" s="76"/>
      <c r="WS53" s="76"/>
      <c r="WT53" s="76"/>
      <c r="WU53" s="76"/>
      <c r="WV53" s="76"/>
      <c r="WW53" s="76"/>
      <c r="WX53" s="76"/>
      <c r="WY53" s="76"/>
      <c r="WZ53" s="76"/>
      <c r="XA53" s="76"/>
      <c r="XB53" s="76"/>
      <c r="XC53" s="76"/>
      <c r="XD53" s="76"/>
      <c r="XE53" s="76"/>
      <c r="XF53" s="76"/>
      <c r="XG53" s="76"/>
      <c r="XH53" s="76"/>
      <c r="XI53" s="76"/>
      <c r="XJ53" s="76"/>
      <c r="XK53" s="76"/>
      <c r="XL53" s="76"/>
      <c r="XM53" s="76"/>
      <c r="XN53" s="76"/>
      <c r="XO53" s="76"/>
      <c r="XP53" s="76"/>
      <c r="XQ53" s="76"/>
      <c r="XR53" s="76"/>
      <c r="XS53" s="76"/>
      <c r="XT53" s="76"/>
      <c r="XU53" s="76"/>
      <c r="XV53" s="76"/>
      <c r="XW53" s="76"/>
      <c r="XX53" s="76"/>
      <c r="XY53" s="76"/>
      <c r="XZ53" s="76"/>
      <c r="YA53" s="76"/>
      <c r="YB53" s="76"/>
      <c r="YC53" s="76"/>
      <c r="YD53" s="76"/>
      <c r="YE53" s="76"/>
      <c r="YF53" s="76"/>
      <c r="YG53" s="76"/>
      <c r="YH53" s="76"/>
      <c r="YI53" s="76"/>
      <c r="YJ53" s="76"/>
      <c r="YK53" s="76"/>
      <c r="YL53" s="76"/>
      <c r="YM53" s="76"/>
      <c r="YN53" s="76"/>
      <c r="YO53" s="76"/>
      <c r="YP53" s="76"/>
      <c r="YQ53" s="76"/>
      <c r="YR53" s="76"/>
      <c r="YS53" s="76"/>
      <c r="YT53" s="76"/>
      <c r="YU53" s="76"/>
      <c r="YV53" s="76"/>
      <c r="YW53" s="76"/>
      <c r="YX53" s="76"/>
      <c r="YY53" s="76"/>
      <c r="YZ53" s="76"/>
      <c r="ZA53" s="76"/>
      <c r="ZB53" s="76"/>
      <c r="ZC53" s="76"/>
      <c r="ZD53" s="76"/>
      <c r="ZE53" s="76"/>
      <c r="ZF53" s="76"/>
      <c r="ZG53" s="76"/>
      <c r="ZH53" s="76"/>
      <c r="ZI53" s="76"/>
      <c r="ZJ53" s="76"/>
      <c r="ZK53" s="76"/>
      <c r="ZL53" s="76"/>
      <c r="ZM53" s="76"/>
      <c r="ZN53" s="76"/>
      <c r="ZO53" s="76"/>
      <c r="ZP53" s="76"/>
      <c r="ZQ53" s="76"/>
      <c r="ZR53" s="76"/>
      <c r="ZS53" s="76"/>
      <c r="ZT53" s="76"/>
      <c r="ZU53" s="76"/>
      <c r="ZV53" s="76"/>
      <c r="ZW53" s="76"/>
      <c r="ZX53" s="76"/>
      <c r="ZY53" s="76"/>
      <c r="ZZ53" s="76"/>
      <c r="AAA53" s="76"/>
      <c r="AAB53" s="76"/>
      <c r="AAC53" s="76"/>
      <c r="AAD53" s="76"/>
      <c r="AAE53" s="76"/>
      <c r="AAF53" s="76"/>
      <c r="AAG53" s="76"/>
      <c r="AAH53" s="76"/>
      <c r="AAI53" s="76"/>
      <c r="AAJ53" s="76"/>
      <c r="AAK53" s="76"/>
      <c r="AAL53" s="76"/>
      <c r="AAM53" s="76"/>
      <c r="AAN53" s="76"/>
      <c r="AAO53" s="76"/>
      <c r="AAP53" s="76"/>
      <c r="AAQ53" s="76"/>
      <c r="AAR53" s="76"/>
      <c r="AAS53" s="76"/>
      <c r="AAT53" s="76"/>
      <c r="AAU53" s="76"/>
      <c r="AAV53" s="76"/>
      <c r="AAW53" s="76"/>
      <c r="AAX53" s="76"/>
      <c r="AAY53" s="76"/>
      <c r="AAZ53" s="76"/>
      <c r="ABA53" s="76"/>
      <c r="ABB53" s="76"/>
      <c r="ABC53" s="76"/>
      <c r="ABD53" s="76"/>
      <c r="ABE53" s="76"/>
      <c r="ABF53" s="76"/>
      <c r="ABG53" s="76"/>
      <c r="ABH53" s="76"/>
      <c r="ABI53" s="76"/>
      <c r="ABJ53" s="76"/>
      <c r="ABK53" s="76"/>
      <c r="ABL53" s="76"/>
      <c r="ABM53" s="76"/>
      <c r="ABN53" s="76"/>
      <c r="ABO53" s="76"/>
      <c r="ABP53" s="76"/>
      <c r="ABQ53" s="76"/>
      <c r="ABR53" s="76"/>
      <c r="ABS53" s="76"/>
      <c r="ABT53" s="76"/>
      <c r="ABU53" s="76"/>
      <c r="ABV53" s="76"/>
      <c r="ABW53" s="76"/>
      <c r="ABX53" s="76"/>
      <c r="ABY53" s="76"/>
      <c r="ABZ53" s="76"/>
      <c r="ACA53" s="76"/>
      <c r="ACB53" s="76"/>
      <c r="ACC53" s="76"/>
      <c r="ACD53" s="76"/>
      <c r="ACE53" s="76"/>
      <c r="ACF53" s="76"/>
      <c r="ACG53" s="76"/>
      <c r="ACH53" s="76"/>
      <c r="ACI53" s="76"/>
      <c r="ACJ53" s="76"/>
      <c r="ACK53" s="76"/>
      <c r="ACL53" s="76"/>
      <c r="ACM53" s="76"/>
      <c r="ACN53" s="76"/>
      <c r="ACO53" s="76"/>
      <c r="ACP53" s="76"/>
      <c r="ACQ53" s="76"/>
      <c r="ACR53" s="76"/>
      <c r="ACS53" s="76"/>
      <c r="ACT53" s="76"/>
      <c r="ACU53" s="76"/>
      <c r="ACV53" s="76"/>
      <c r="ACW53" s="76"/>
      <c r="ACX53" s="76"/>
      <c r="ACY53" s="76"/>
      <c r="ACZ53" s="76"/>
      <c r="ADA53" s="76"/>
      <c r="ADB53" s="76"/>
      <c r="ADC53" s="76"/>
      <c r="ADD53" s="76"/>
      <c r="ADE53" s="76"/>
      <c r="ADF53" s="76"/>
      <c r="ADG53" s="76"/>
      <c r="ADH53" s="76"/>
      <c r="ADI53" s="76"/>
      <c r="ADJ53" s="76"/>
      <c r="ADK53" s="76"/>
      <c r="ADL53" s="76"/>
      <c r="ADM53" s="76"/>
      <c r="ADN53" s="76"/>
      <c r="ADO53" s="76"/>
      <c r="ADP53" s="76"/>
      <c r="ADQ53" s="76"/>
      <c r="ADR53" s="76"/>
      <c r="ADS53" s="76"/>
      <c r="ADT53" s="76"/>
      <c r="ADU53" s="76"/>
      <c r="ADV53" s="76"/>
      <c r="ADW53" s="76"/>
      <c r="ADX53" s="76"/>
      <c r="ADY53" s="76"/>
      <c r="ADZ53" s="76"/>
      <c r="AEA53" s="76"/>
      <c r="AEB53" s="76"/>
      <c r="AEC53" s="76"/>
      <c r="AED53" s="76"/>
      <c r="AEE53" s="76"/>
      <c r="AEF53" s="76"/>
      <c r="AEG53" s="76"/>
      <c r="AEH53" s="76"/>
      <c r="AEI53" s="76"/>
      <c r="AEJ53" s="76"/>
      <c r="AEK53" s="76"/>
      <c r="AEL53" s="76"/>
      <c r="AEM53" s="76"/>
      <c r="AEN53" s="76"/>
      <c r="AEO53" s="76"/>
      <c r="AEP53" s="76"/>
      <c r="AEQ53" s="76"/>
      <c r="AER53" s="76"/>
      <c r="AES53" s="76"/>
      <c r="AET53" s="76"/>
      <c r="AEU53" s="76"/>
      <c r="AEV53" s="76"/>
      <c r="AEW53" s="76"/>
      <c r="AEX53" s="76"/>
      <c r="AEY53" s="76"/>
      <c r="AEZ53" s="76"/>
      <c r="AFA53" s="76"/>
      <c r="AFB53" s="76"/>
      <c r="AFC53" s="76"/>
      <c r="AFD53" s="76"/>
      <c r="AFE53" s="76"/>
      <c r="AFF53" s="76"/>
      <c r="AFG53" s="76"/>
      <c r="AFH53" s="76"/>
      <c r="AFI53" s="76"/>
      <c r="AFJ53" s="76"/>
      <c r="AFK53" s="76"/>
      <c r="AFL53" s="76"/>
      <c r="AFM53" s="76"/>
      <c r="AFN53" s="76"/>
      <c r="AFO53" s="76"/>
      <c r="AFP53" s="76"/>
      <c r="AFQ53" s="76"/>
      <c r="AFR53" s="76"/>
      <c r="AFS53" s="76"/>
      <c r="AFT53" s="76"/>
      <c r="AFU53" s="76"/>
      <c r="AFV53" s="76"/>
      <c r="AFW53" s="76"/>
      <c r="AFX53" s="76"/>
      <c r="AFY53" s="76"/>
      <c r="AFZ53" s="76"/>
      <c r="AGA53" s="76"/>
      <c r="AGB53" s="76"/>
      <c r="AGC53" s="76"/>
      <c r="AGD53" s="76"/>
      <c r="AGE53" s="76"/>
      <c r="AGF53" s="76"/>
      <c r="AGG53" s="76"/>
      <c r="AGH53" s="76"/>
      <c r="AGI53" s="76"/>
      <c r="AGJ53" s="76"/>
      <c r="AGK53" s="76"/>
      <c r="AGL53" s="76"/>
      <c r="AGM53" s="76"/>
      <c r="AGN53" s="76"/>
      <c r="AGO53" s="76"/>
      <c r="AGP53" s="76"/>
      <c r="AGQ53" s="76"/>
      <c r="AGR53" s="76"/>
      <c r="AGS53" s="76"/>
      <c r="AGT53" s="76"/>
      <c r="AGU53" s="76"/>
      <c r="AGV53" s="76"/>
      <c r="AGW53" s="76"/>
      <c r="AGX53" s="76"/>
      <c r="AGY53" s="76"/>
      <c r="AGZ53" s="76"/>
      <c r="AHA53" s="76"/>
      <c r="AHB53" s="76"/>
      <c r="AHC53" s="76"/>
      <c r="AHD53" s="76"/>
      <c r="AHE53" s="76"/>
      <c r="AHF53" s="76"/>
      <c r="AHG53" s="76"/>
      <c r="AHH53" s="76"/>
      <c r="AHI53" s="76"/>
      <c r="AHJ53" s="76"/>
      <c r="AHK53" s="76"/>
      <c r="AHL53" s="76"/>
      <c r="AHM53" s="76"/>
      <c r="AHN53" s="76"/>
      <c r="AHO53" s="76"/>
      <c r="AHP53" s="76"/>
      <c r="AHQ53" s="76"/>
      <c r="AHR53" s="76"/>
      <c r="AHS53" s="76"/>
      <c r="AHT53" s="76"/>
      <c r="AHU53" s="76"/>
      <c r="AHV53" s="76"/>
      <c r="AHW53" s="76"/>
      <c r="AHX53" s="76"/>
      <c r="AHY53" s="76"/>
      <c r="AHZ53" s="76"/>
      <c r="AIA53" s="76"/>
      <c r="AIB53" s="76"/>
      <c r="AIC53" s="76"/>
      <c r="AID53" s="76"/>
      <c r="AIE53" s="76"/>
      <c r="AIF53" s="76"/>
      <c r="AIG53" s="76"/>
      <c r="AIH53" s="76"/>
      <c r="AII53" s="76"/>
      <c r="AIJ53" s="76"/>
      <c r="AIK53" s="76"/>
      <c r="AIL53" s="76"/>
      <c r="AIM53" s="76"/>
      <c r="AIN53" s="76"/>
      <c r="AIO53" s="76"/>
      <c r="AIP53" s="76"/>
      <c r="AIQ53" s="76"/>
      <c r="AIR53" s="76"/>
      <c r="AIS53" s="76"/>
      <c r="AIT53" s="76"/>
      <c r="AIU53" s="76"/>
      <c r="AIV53" s="76"/>
      <c r="AIW53" s="76"/>
      <c r="AIX53" s="76"/>
      <c r="AIY53" s="76"/>
      <c r="AIZ53" s="76"/>
      <c r="AJA53" s="76"/>
      <c r="AJB53" s="76"/>
      <c r="AJC53" s="76"/>
      <c r="AJD53" s="76"/>
      <c r="AJE53" s="76"/>
      <c r="AJF53" s="76"/>
      <c r="AJG53" s="76"/>
      <c r="AJH53" s="76"/>
      <c r="AJI53" s="76"/>
      <c r="AJJ53" s="76"/>
      <c r="AJK53" s="76"/>
      <c r="AJL53" s="76"/>
      <c r="AJM53" s="76"/>
      <c r="AJN53" s="76"/>
      <c r="AJO53" s="76"/>
      <c r="AJP53" s="76"/>
      <c r="AJQ53" s="76"/>
      <c r="AJR53" s="76"/>
      <c r="AJS53" s="76"/>
      <c r="AJT53" s="76"/>
      <c r="AJU53" s="76"/>
      <c r="AJV53" s="76"/>
      <c r="AJW53" s="76"/>
      <c r="AJX53" s="76"/>
      <c r="AJY53" s="76"/>
      <c r="AJZ53" s="76"/>
      <c r="AKA53" s="76"/>
      <c r="AKB53" s="76"/>
      <c r="AKC53" s="76"/>
      <c r="AKD53" s="76"/>
      <c r="AKE53" s="76"/>
      <c r="AKF53" s="76"/>
      <c r="AKG53" s="76"/>
      <c r="AKH53" s="76"/>
      <c r="AKI53" s="76"/>
      <c r="AKJ53" s="76"/>
      <c r="AKK53" s="76"/>
      <c r="AKL53" s="76"/>
      <c r="AKM53" s="76"/>
      <c r="AKN53" s="76"/>
      <c r="AKO53" s="76"/>
      <c r="AKP53" s="76"/>
      <c r="AKQ53" s="76"/>
      <c r="AKR53" s="76"/>
      <c r="AKS53" s="76"/>
      <c r="AKT53" s="76"/>
      <c r="AKU53" s="76"/>
      <c r="AKV53" s="76"/>
      <c r="AKW53" s="76"/>
      <c r="AKX53" s="76"/>
      <c r="AKY53" s="76"/>
      <c r="AKZ53" s="76"/>
      <c r="ALA53" s="76"/>
      <c r="ALB53" s="76"/>
      <c r="ALC53" s="76"/>
      <c r="ALD53" s="76"/>
      <c r="ALE53" s="76"/>
      <c r="ALF53" s="76"/>
      <c r="ALG53" s="76"/>
      <c r="ALH53" s="76"/>
      <c r="ALI53" s="76"/>
      <c r="ALJ53" s="76"/>
      <c r="ALK53" s="76"/>
      <c r="ALL53" s="76"/>
      <c r="ALM53" s="76"/>
      <c r="ALN53" s="76"/>
      <c r="ALO53" s="76"/>
      <c r="ALP53" s="76"/>
      <c r="ALQ53" s="76"/>
      <c r="ALR53" s="76"/>
      <c r="ALS53" s="76"/>
      <c r="ALT53" s="76"/>
      <c r="ALU53" s="76"/>
      <c r="ALV53" s="76"/>
      <c r="ALW53" s="76"/>
      <c r="ALX53" s="76"/>
      <c r="ALY53" s="76"/>
      <c r="ALZ53" s="76"/>
      <c r="AMA53" s="76"/>
      <c r="AMB53" s="76"/>
      <c r="AMC53" s="76"/>
      <c r="AMD53" s="76"/>
      <c r="AME53" s="76"/>
      <c r="AMF53" s="76"/>
      <c r="AMG53" s="76"/>
      <c r="AMH53" s="76"/>
      <c r="AMI53" s="76"/>
      <c r="AMJ53" s="76"/>
      <c r="AMK53" s="76"/>
      <c r="AML53" s="76"/>
    </row>
    <row r="54" spans="1:1026" s="77" customFormat="1" ht="19.5" customHeight="1">
      <c r="A54" s="76"/>
      <c r="B54" s="157" t="s">
        <v>13</v>
      </c>
      <c r="C54" s="185" t="s">
        <v>171</v>
      </c>
      <c r="D54" s="186"/>
      <c r="E54" s="189"/>
      <c r="F54" s="158"/>
      <c r="G54" s="128">
        <f>F67</f>
        <v>0.36800000000000005</v>
      </c>
      <c r="H54" s="111">
        <f>G54*H53</f>
        <v>59.195867832000012</v>
      </c>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76"/>
      <c r="FH54" s="76"/>
      <c r="FI54" s="76"/>
      <c r="FJ54" s="76"/>
      <c r="FK54" s="76"/>
      <c r="FL54" s="76"/>
      <c r="FM54" s="76"/>
      <c r="FN54" s="76"/>
      <c r="FO54" s="76"/>
      <c r="FP54" s="76"/>
      <c r="FQ54" s="76"/>
      <c r="FR54" s="76"/>
      <c r="FS54" s="76"/>
      <c r="FT54" s="76"/>
      <c r="FU54" s="76"/>
      <c r="FV54" s="76"/>
      <c r="FW54" s="76"/>
      <c r="FX54" s="76"/>
      <c r="FY54" s="76"/>
      <c r="FZ54" s="76"/>
      <c r="GA54" s="76"/>
      <c r="GB54" s="76"/>
      <c r="GC54" s="76"/>
      <c r="GD54" s="76"/>
      <c r="GE54" s="76"/>
      <c r="GF54" s="76"/>
      <c r="GG54" s="76"/>
      <c r="GH54" s="76"/>
      <c r="GI54" s="76"/>
      <c r="GJ54" s="76"/>
      <c r="GK54" s="76"/>
      <c r="GL54" s="76"/>
      <c r="GM54" s="76"/>
      <c r="GN54" s="76"/>
      <c r="GO54" s="76"/>
      <c r="GP54" s="76"/>
      <c r="GQ54" s="76"/>
      <c r="GR54" s="76"/>
      <c r="GS54" s="76"/>
      <c r="GT54" s="76"/>
      <c r="GU54" s="76"/>
      <c r="GV54" s="76"/>
      <c r="GW54" s="76"/>
      <c r="GX54" s="76"/>
      <c r="GY54" s="76"/>
      <c r="GZ54" s="76"/>
      <c r="HA54" s="76"/>
      <c r="HB54" s="76"/>
      <c r="HC54" s="76"/>
      <c r="HD54" s="76"/>
      <c r="HE54" s="76"/>
      <c r="HF54" s="76"/>
      <c r="HG54" s="76"/>
      <c r="HH54" s="76"/>
      <c r="HI54" s="76"/>
      <c r="HJ54" s="76"/>
      <c r="HK54" s="76"/>
      <c r="HL54" s="76"/>
      <c r="HM54" s="76"/>
      <c r="HN54" s="76"/>
      <c r="HO54" s="76"/>
      <c r="HP54" s="76"/>
      <c r="HQ54" s="76"/>
      <c r="HR54" s="76"/>
      <c r="HS54" s="76"/>
      <c r="HT54" s="76"/>
      <c r="HU54" s="76"/>
      <c r="HV54" s="76"/>
      <c r="HW54" s="76"/>
      <c r="HX54" s="76"/>
      <c r="HY54" s="76"/>
      <c r="HZ54" s="76"/>
      <c r="IA54" s="76"/>
      <c r="IB54" s="76"/>
      <c r="IC54" s="76"/>
      <c r="ID54" s="76"/>
      <c r="IE54" s="76"/>
      <c r="IF54" s="76"/>
      <c r="IG54" s="76"/>
      <c r="IH54" s="76"/>
      <c r="II54" s="76"/>
      <c r="IJ54" s="76"/>
      <c r="IK54" s="76"/>
      <c r="IL54" s="76"/>
      <c r="IM54" s="76"/>
      <c r="IN54" s="76"/>
      <c r="IO54" s="76"/>
      <c r="IP54" s="76"/>
      <c r="IQ54" s="76"/>
      <c r="IR54" s="76"/>
      <c r="IS54" s="76"/>
      <c r="IT54" s="76"/>
      <c r="IU54" s="76"/>
      <c r="IV54" s="76"/>
      <c r="IW54" s="76"/>
      <c r="IX54" s="76"/>
      <c r="IY54" s="76"/>
      <c r="IZ54" s="76"/>
      <c r="JA54" s="76"/>
      <c r="JB54" s="76"/>
      <c r="JC54" s="76"/>
      <c r="JD54" s="76"/>
      <c r="JE54" s="76"/>
      <c r="JF54" s="76"/>
      <c r="JG54" s="76"/>
      <c r="JH54" s="76"/>
      <c r="JI54" s="76"/>
      <c r="JJ54" s="76"/>
      <c r="JK54" s="76"/>
      <c r="JL54" s="76"/>
      <c r="JM54" s="76"/>
      <c r="JN54" s="76"/>
      <c r="JO54" s="76"/>
      <c r="JP54" s="76"/>
      <c r="JQ54" s="76"/>
      <c r="JR54" s="76"/>
      <c r="JS54" s="76"/>
      <c r="JT54" s="76"/>
      <c r="JU54" s="76"/>
      <c r="JV54" s="76"/>
      <c r="JW54" s="76"/>
      <c r="JX54" s="76"/>
      <c r="JY54" s="76"/>
      <c r="JZ54" s="76"/>
      <c r="KA54" s="76"/>
      <c r="KB54" s="76"/>
      <c r="KC54" s="76"/>
      <c r="KD54" s="76"/>
      <c r="KE54" s="76"/>
      <c r="KF54" s="76"/>
      <c r="KG54" s="76"/>
      <c r="KH54" s="76"/>
      <c r="KI54" s="76"/>
      <c r="KJ54" s="76"/>
      <c r="KK54" s="76"/>
      <c r="KL54" s="76"/>
      <c r="KM54" s="76"/>
      <c r="KN54" s="76"/>
      <c r="KO54" s="76"/>
      <c r="KP54" s="76"/>
      <c r="KQ54" s="76"/>
      <c r="KR54" s="76"/>
      <c r="KS54" s="76"/>
      <c r="KT54" s="76"/>
      <c r="KU54" s="76"/>
      <c r="KV54" s="76"/>
      <c r="KW54" s="76"/>
      <c r="KX54" s="76"/>
      <c r="KY54" s="76"/>
      <c r="KZ54" s="76"/>
      <c r="LA54" s="76"/>
      <c r="LB54" s="76"/>
      <c r="LC54" s="76"/>
      <c r="LD54" s="76"/>
      <c r="LE54" s="76"/>
      <c r="LF54" s="76"/>
      <c r="LG54" s="76"/>
      <c r="LH54" s="76"/>
      <c r="LI54" s="76"/>
      <c r="LJ54" s="76"/>
      <c r="LK54" s="76"/>
      <c r="LL54" s="76"/>
      <c r="LM54" s="76"/>
      <c r="LN54" s="76"/>
      <c r="LO54" s="76"/>
      <c r="LP54" s="76"/>
      <c r="LQ54" s="76"/>
      <c r="LR54" s="76"/>
      <c r="LS54" s="76"/>
      <c r="LT54" s="76"/>
      <c r="LU54" s="76"/>
      <c r="LV54" s="76"/>
      <c r="LW54" s="76"/>
      <c r="LX54" s="76"/>
      <c r="LY54" s="76"/>
      <c r="LZ54" s="76"/>
      <c r="MA54" s="76"/>
      <c r="MB54" s="76"/>
      <c r="MC54" s="76"/>
      <c r="MD54" s="76"/>
      <c r="ME54" s="76"/>
      <c r="MF54" s="76"/>
      <c r="MG54" s="76"/>
      <c r="MH54" s="76"/>
      <c r="MI54" s="76"/>
      <c r="MJ54" s="76"/>
      <c r="MK54" s="76"/>
      <c r="ML54" s="76"/>
      <c r="MM54" s="76"/>
      <c r="MN54" s="76"/>
      <c r="MO54" s="76"/>
      <c r="MP54" s="76"/>
      <c r="MQ54" s="76"/>
      <c r="MR54" s="76"/>
      <c r="MS54" s="76"/>
      <c r="MT54" s="76"/>
      <c r="MU54" s="76"/>
      <c r="MV54" s="76"/>
      <c r="MW54" s="76"/>
      <c r="MX54" s="76"/>
      <c r="MY54" s="76"/>
      <c r="MZ54" s="76"/>
      <c r="NA54" s="76"/>
      <c r="NB54" s="76"/>
      <c r="NC54" s="76"/>
      <c r="ND54" s="76"/>
      <c r="NE54" s="76"/>
      <c r="NF54" s="76"/>
      <c r="NG54" s="76"/>
      <c r="NH54" s="76"/>
      <c r="NI54" s="76"/>
      <c r="NJ54" s="76"/>
      <c r="NK54" s="76"/>
      <c r="NL54" s="76"/>
      <c r="NM54" s="76"/>
      <c r="NN54" s="76"/>
      <c r="NO54" s="76"/>
      <c r="NP54" s="76"/>
      <c r="NQ54" s="76"/>
      <c r="NR54" s="76"/>
      <c r="NS54" s="76"/>
      <c r="NT54" s="76"/>
      <c r="NU54" s="76"/>
      <c r="NV54" s="76"/>
      <c r="NW54" s="76"/>
      <c r="NX54" s="76"/>
      <c r="NY54" s="76"/>
      <c r="NZ54" s="76"/>
      <c r="OA54" s="76"/>
      <c r="OB54" s="76"/>
      <c r="OC54" s="76"/>
      <c r="OD54" s="76"/>
      <c r="OE54" s="76"/>
      <c r="OF54" s="76"/>
      <c r="OG54" s="76"/>
      <c r="OH54" s="76"/>
      <c r="OI54" s="76"/>
      <c r="OJ54" s="76"/>
      <c r="OK54" s="76"/>
      <c r="OL54" s="76"/>
      <c r="OM54" s="76"/>
      <c r="ON54" s="76"/>
      <c r="OO54" s="76"/>
      <c r="OP54" s="76"/>
      <c r="OQ54" s="76"/>
      <c r="OR54" s="76"/>
      <c r="OS54" s="76"/>
      <c r="OT54" s="76"/>
      <c r="OU54" s="76"/>
      <c r="OV54" s="76"/>
      <c r="OW54" s="76"/>
      <c r="OX54" s="76"/>
      <c r="OY54" s="76"/>
      <c r="OZ54" s="76"/>
      <c r="PA54" s="76"/>
      <c r="PB54" s="76"/>
      <c r="PC54" s="76"/>
      <c r="PD54" s="76"/>
      <c r="PE54" s="76"/>
      <c r="PF54" s="76"/>
      <c r="PG54" s="76"/>
      <c r="PH54" s="76"/>
      <c r="PI54" s="76"/>
      <c r="PJ54" s="76"/>
      <c r="PK54" s="76"/>
      <c r="PL54" s="76"/>
      <c r="PM54" s="76"/>
      <c r="PN54" s="76"/>
      <c r="PO54" s="76"/>
      <c r="PP54" s="76"/>
      <c r="PQ54" s="76"/>
      <c r="PR54" s="76"/>
      <c r="PS54" s="76"/>
      <c r="PT54" s="76"/>
      <c r="PU54" s="76"/>
      <c r="PV54" s="76"/>
      <c r="PW54" s="76"/>
      <c r="PX54" s="76"/>
      <c r="PY54" s="76"/>
      <c r="PZ54" s="76"/>
      <c r="QA54" s="76"/>
      <c r="QB54" s="76"/>
      <c r="QC54" s="76"/>
      <c r="QD54" s="76"/>
      <c r="QE54" s="76"/>
      <c r="QF54" s="76"/>
      <c r="QG54" s="76"/>
      <c r="QH54" s="76"/>
      <c r="QI54" s="76"/>
      <c r="QJ54" s="76"/>
      <c r="QK54" s="76"/>
      <c r="QL54" s="76"/>
      <c r="QM54" s="76"/>
      <c r="QN54" s="76"/>
      <c r="QO54" s="76"/>
      <c r="QP54" s="76"/>
      <c r="QQ54" s="76"/>
      <c r="QR54" s="76"/>
      <c r="QS54" s="76"/>
      <c r="QT54" s="76"/>
      <c r="QU54" s="76"/>
      <c r="QV54" s="76"/>
      <c r="QW54" s="76"/>
      <c r="QX54" s="76"/>
      <c r="QY54" s="76"/>
      <c r="QZ54" s="76"/>
      <c r="RA54" s="76"/>
      <c r="RB54" s="76"/>
      <c r="RC54" s="76"/>
      <c r="RD54" s="76"/>
      <c r="RE54" s="76"/>
      <c r="RF54" s="76"/>
      <c r="RG54" s="76"/>
      <c r="RH54" s="76"/>
      <c r="RI54" s="76"/>
      <c r="RJ54" s="76"/>
      <c r="RK54" s="76"/>
      <c r="RL54" s="76"/>
      <c r="RM54" s="76"/>
      <c r="RN54" s="76"/>
      <c r="RO54" s="76"/>
      <c r="RP54" s="76"/>
      <c r="RQ54" s="76"/>
      <c r="RR54" s="76"/>
      <c r="RS54" s="76"/>
      <c r="RT54" s="76"/>
      <c r="RU54" s="76"/>
      <c r="RV54" s="76"/>
      <c r="RW54" s="76"/>
      <c r="RX54" s="76"/>
      <c r="RY54" s="76"/>
      <c r="RZ54" s="76"/>
      <c r="SA54" s="76"/>
      <c r="SB54" s="76"/>
      <c r="SC54" s="76"/>
      <c r="SD54" s="76"/>
      <c r="SE54" s="76"/>
      <c r="SF54" s="76"/>
      <c r="SG54" s="76"/>
      <c r="SH54" s="76"/>
      <c r="SI54" s="76"/>
      <c r="SJ54" s="76"/>
      <c r="SK54" s="76"/>
      <c r="SL54" s="76"/>
      <c r="SM54" s="76"/>
      <c r="SN54" s="76"/>
      <c r="SO54" s="76"/>
      <c r="SP54" s="76"/>
      <c r="SQ54" s="76"/>
      <c r="SR54" s="76"/>
      <c r="SS54" s="76"/>
      <c r="ST54" s="76"/>
      <c r="SU54" s="76"/>
      <c r="SV54" s="76"/>
      <c r="SW54" s="76"/>
      <c r="SX54" s="76"/>
      <c r="SY54" s="76"/>
      <c r="SZ54" s="76"/>
      <c r="TA54" s="76"/>
      <c r="TB54" s="76"/>
      <c r="TC54" s="76"/>
      <c r="TD54" s="76"/>
      <c r="TE54" s="76"/>
      <c r="TF54" s="76"/>
      <c r="TG54" s="76"/>
      <c r="TH54" s="76"/>
      <c r="TI54" s="76"/>
      <c r="TJ54" s="76"/>
      <c r="TK54" s="76"/>
      <c r="TL54" s="76"/>
      <c r="TM54" s="76"/>
      <c r="TN54" s="76"/>
      <c r="TO54" s="76"/>
      <c r="TP54" s="76"/>
      <c r="TQ54" s="76"/>
      <c r="TR54" s="76"/>
      <c r="TS54" s="76"/>
      <c r="TT54" s="76"/>
      <c r="TU54" s="76"/>
      <c r="TV54" s="76"/>
      <c r="TW54" s="76"/>
      <c r="TX54" s="76"/>
      <c r="TY54" s="76"/>
      <c r="TZ54" s="76"/>
      <c r="UA54" s="76"/>
      <c r="UB54" s="76"/>
      <c r="UC54" s="76"/>
      <c r="UD54" s="76"/>
      <c r="UE54" s="76"/>
      <c r="UF54" s="76"/>
      <c r="UG54" s="76"/>
      <c r="UH54" s="76"/>
      <c r="UI54" s="76"/>
      <c r="UJ54" s="76"/>
      <c r="UK54" s="76"/>
      <c r="UL54" s="76"/>
      <c r="UM54" s="76"/>
      <c r="UN54" s="76"/>
      <c r="UO54" s="76"/>
      <c r="UP54" s="76"/>
      <c r="UQ54" s="76"/>
      <c r="UR54" s="76"/>
      <c r="US54" s="76"/>
      <c r="UT54" s="76"/>
      <c r="UU54" s="76"/>
      <c r="UV54" s="76"/>
      <c r="UW54" s="76"/>
      <c r="UX54" s="76"/>
      <c r="UY54" s="76"/>
      <c r="UZ54" s="76"/>
      <c r="VA54" s="76"/>
      <c r="VB54" s="76"/>
      <c r="VC54" s="76"/>
      <c r="VD54" s="76"/>
      <c r="VE54" s="76"/>
      <c r="VF54" s="76"/>
      <c r="VG54" s="76"/>
      <c r="VH54" s="76"/>
      <c r="VI54" s="76"/>
      <c r="VJ54" s="76"/>
      <c r="VK54" s="76"/>
      <c r="VL54" s="76"/>
      <c r="VM54" s="76"/>
      <c r="VN54" s="76"/>
      <c r="VO54" s="76"/>
      <c r="VP54" s="76"/>
      <c r="VQ54" s="76"/>
      <c r="VR54" s="76"/>
      <c r="VS54" s="76"/>
      <c r="VT54" s="76"/>
      <c r="VU54" s="76"/>
      <c r="VV54" s="76"/>
      <c r="VW54" s="76"/>
      <c r="VX54" s="76"/>
      <c r="VY54" s="76"/>
      <c r="VZ54" s="76"/>
      <c r="WA54" s="76"/>
      <c r="WB54" s="76"/>
      <c r="WC54" s="76"/>
      <c r="WD54" s="76"/>
      <c r="WE54" s="76"/>
      <c r="WF54" s="76"/>
      <c r="WG54" s="76"/>
      <c r="WH54" s="76"/>
      <c r="WI54" s="76"/>
      <c r="WJ54" s="76"/>
      <c r="WK54" s="76"/>
      <c r="WL54" s="76"/>
      <c r="WM54" s="76"/>
      <c r="WN54" s="76"/>
      <c r="WO54" s="76"/>
      <c r="WP54" s="76"/>
      <c r="WQ54" s="76"/>
      <c r="WR54" s="76"/>
      <c r="WS54" s="76"/>
      <c r="WT54" s="76"/>
      <c r="WU54" s="76"/>
      <c r="WV54" s="76"/>
      <c r="WW54" s="76"/>
      <c r="WX54" s="76"/>
      <c r="WY54" s="76"/>
      <c r="WZ54" s="76"/>
      <c r="XA54" s="76"/>
      <c r="XB54" s="76"/>
      <c r="XC54" s="76"/>
      <c r="XD54" s="76"/>
      <c r="XE54" s="76"/>
      <c r="XF54" s="76"/>
      <c r="XG54" s="76"/>
      <c r="XH54" s="76"/>
      <c r="XI54" s="76"/>
      <c r="XJ54" s="76"/>
      <c r="XK54" s="76"/>
      <c r="XL54" s="76"/>
      <c r="XM54" s="76"/>
      <c r="XN54" s="76"/>
      <c r="XO54" s="76"/>
      <c r="XP54" s="76"/>
      <c r="XQ54" s="76"/>
      <c r="XR54" s="76"/>
      <c r="XS54" s="76"/>
      <c r="XT54" s="76"/>
      <c r="XU54" s="76"/>
      <c r="XV54" s="76"/>
      <c r="XW54" s="76"/>
      <c r="XX54" s="76"/>
      <c r="XY54" s="76"/>
      <c r="XZ54" s="76"/>
      <c r="YA54" s="76"/>
      <c r="YB54" s="76"/>
      <c r="YC54" s="76"/>
      <c r="YD54" s="76"/>
      <c r="YE54" s="76"/>
      <c r="YF54" s="76"/>
      <c r="YG54" s="76"/>
      <c r="YH54" s="76"/>
      <c r="YI54" s="76"/>
      <c r="YJ54" s="76"/>
      <c r="YK54" s="76"/>
      <c r="YL54" s="76"/>
      <c r="YM54" s="76"/>
      <c r="YN54" s="76"/>
      <c r="YO54" s="76"/>
      <c r="YP54" s="76"/>
      <c r="YQ54" s="76"/>
      <c r="YR54" s="76"/>
      <c r="YS54" s="76"/>
      <c r="YT54" s="76"/>
      <c r="YU54" s="76"/>
      <c r="YV54" s="76"/>
      <c r="YW54" s="76"/>
      <c r="YX54" s="76"/>
      <c r="YY54" s="76"/>
      <c r="YZ54" s="76"/>
      <c r="ZA54" s="76"/>
      <c r="ZB54" s="76"/>
      <c r="ZC54" s="76"/>
      <c r="ZD54" s="76"/>
      <c r="ZE54" s="76"/>
      <c r="ZF54" s="76"/>
      <c r="ZG54" s="76"/>
      <c r="ZH54" s="76"/>
      <c r="ZI54" s="76"/>
      <c r="ZJ54" s="76"/>
      <c r="ZK54" s="76"/>
      <c r="ZL54" s="76"/>
      <c r="ZM54" s="76"/>
      <c r="ZN54" s="76"/>
      <c r="ZO54" s="76"/>
      <c r="ZP54" s="76"/>
      <c r="ZQ54" s="76"/>
      <c r="ZR54" s="76"/>
      <c r="ZS54" s="76"/>
      <c r="ZT54" s="76"/>
      <c r="ZU54" s="76"/>
      <c r="ZV54" s="76"/>
      <c r="ZW54" s="76"/>
      <c r="ZX54" s="76"/>
      <c r="ZY54" s="76"/>
      <c r="ZZ54" s="76"/>
      <c r="AAA54" s="76"/>
      <c r="AAB54" s="76"/>
      <c r="AAC54" s="76"/>
      <c r="AAD54" s="76"/>
      <c r="AAE54" s="76"/>
      <c r="AAF54" s="76"/>
      <c r="AAG54" s="76"/>
      <c r="AAH54" s="76"/>
      <c r="AAI54" s="76"/>
      <c r="AAJ54" s="76"/>
      <c r="AAK54" s="76"/>
      <c r="AAL54" s="76"/>
      <c r="AAM54" s="76"/>
      <c r="AAN54" s="76"/>
      <c r="AAO54" s="76"/>
      <c r="AAP54" s="76"/>
      <c r="AAQ54" s="76"/>
      <c r="AAR54" s="76"/>
      <c r="AAS54" s="76"/>
      <c r="AAT54" s="76"/>
      <c r="AAU54" s="76"/>
      <c r="AAV54" s="76"/>
      <c r="AAW54" s="76"/>
      <c r="AAX54" s="76"/>
      <c r="AAY54" s="76"/>
      <c r="AAZ54" s="76"/>
      <c r="ABA54" s="76"/>
      <c r="ABB54" s="76"/>
      <c r="ABC54" s="76"/>
      <c r="ABD54" s="76"/>
      <c r="ABE54" s="76"/>
      <c r="ABF54" s="76"/>
      <c r="ABG54" s="76"/>
      <c r="ABH54" s="76"/>
      <c r="ABI54" s="76"/>
      <c r="ABJ54" s="76"/>
      <c r="ABK54" s="76"/>
      <c r="ABL54" s="76"/>
      <c r="ABM54" s="76"/>
      <c r="ABN54" s="76"/>
      <c r="ABO54" s="76"/>
      <c r="ABP54" s="76"/>
      <c r="ABQ54" s="76"/>
      <c r="ABR54" s="76"/>
      <c r="ABS54" s="76"/>
      <c r="ABT54" s="76"/>
      <c r="ABU54" s="76"/>
      <c r="ABV54" s="76"/>
      <c r="ABW54" s="76"/>
      <c r="ABX54" s="76"/>
      <c r="ABY54" s="76"/>
      <c r="ABZ54" s="76"/>
      <c r="ACA54" s="76"/>
      <c r="ACB54" s="76"/>
      <c r="ACC54" s="76"/>
      <c r="ACD54" s="76"/>
      <c r="ACE54" s="76"/>
      <c r="ACF54" s="76"/>
      <c r="ACG54" s="76"/>
      <c r="ACH54" s="76"/>
      <c r="ACI54" s="76"/>
      <c r="ACJ54" s="76"/>
      <c r="ACK54" s="76"/>
      <c r="ACL54" s="76"/>
      <c r="ACM54" s="76"/>
      <c r="ACN54" s="76"/>
      <c r="ACO54" s="76"/>
      <c r="ACP54" s="76"/>
      <c r="ACQ54" s="76"/>
      <c r="ACR54" s="76"/>
      <c r="ACS54" s="76"/>
      <c r="ACT54" s="76"/>
      <c r="ACU54" s="76"/>
      <c r="ACV54" s="76"/>
      <c r="ACW54" s="76"/>
      <c r="ACX54" s="76"/>
      <c r="ACY54" s="76"/>
      <c r="ACZ54" s="76"/>
      <c r="ADA54" s="76"/>
      <c r="ADB54" s="76"/>
      <c r="ADC54" s="76"/>
      <c r="ADD54" s="76"/>
      <c r="ADE54" s="76"/>
      <c r="ADF54" s="76"/>
      <c r="ADG54" s="76"/>
      <c r="ADH54" s="76"/>
      <c r="ADI54" s="76"/>
      <c r="ADJ54" s="76"/>
      <c r="ADK54" s="76"/>
      <c r="ADL54" s="76"/>
      <c r="ADM54" s="76"/>
      <c r="ADN54" s="76"/>
      <c r="ADO54" s="76"/>
      <c r="ADP54" s="76"/>
      <c r="ADQ54" s="76"/>
      <c r="ADR54" s="76"/>
      <c r="ADS54" s="76"/>
      <c r="ADT54" s="76"/>
      <c r="ADU54" s="76"/>
      <c r="ADV54" s="76"/>
      <c r="ADW54" s="76"/>
      <c r="ADX54" s="76"/>
      <c r="ADY54" s="76"/>
      <c r="ADZ54" s="76"/>
      <c r="AEA54" s="76"/>
      <c r="AEB54" s="76"/>
      <c r="AEC54" s="76"/>
      <c r="AED54" s="76"/>
      <c r="AEE54" s="76"/>
      <c r="AEF54" s="76"/>
      <c r="AEG54" s="76"/>
      <c r="AEH54" s="76"/>
      <c r="AEI54" s="76"/>
      <c r="AEJ54" s="76"/>
      <c r="AEK54" s="76"/>
      <c r="AEL54" s="76"/>
      <c r="AEM54" s="76"/>
      <c r="AEN54" s="76"/>
      <c r="AEO54" s="76"/>
      <c r="AEP54" s="76"/>
      <c r="AEQ54" s="76"/>
      <c r="AER54" s="76"/>
      <c r="AES54" s="76"/>
      <c r="AET54" s="76"/>
      <c r="AEU54" s="76"/>
      <c r="AEV54" s="76"/>
      <c r="AEW54" s="76"/>
      <c r="AEX54" s="76"/>
      <c r="AEY54" s="76"/>
      <c r="AEZ54" s="76"/>
      <c r="AFA54" s="76"/>
      <c r="AFB54" s="76"/>
      <c r="AFC54" s="76"/>
      <c r="AFD54" s="76"/>
      <c r="AFE54" s="76"/>
      <c r="AFF54" s="76"/>
      <c r="AFG54" s="76"/>
      <c r="AFH54" s="76"/>
      <c r="AFI54" s="76"/>
      <c r="AFJ54" s="76"/>
      <c r="AFK54" s="76"/>
      <c r="AFL54" s="76"/>
      <c r="AFM54" s="76"/>
      <c r="AFN54" s="76"/>
      <c r="AFO54" s="76"/>
      <c r="AFP54" s="76"/>
      <c r="AFQ54" s="76"/>
      <c r="AFR54" s="76"/>
      <c r="AFS54" s="76"/>
      <c r="AFT54" s="76"/>
      <c r="AFU54" s="76"/>
      <c r="AFV54" s="76"/>
      <c r="AFW54" s="76"/>
      <c r="AFX54" s="76"/>
      <c r="AFY54" s="76"/>
      <c r="AFZ54" s="76"/>
      <c r="AGA54" s="76"/>
      <c r="AGB54" s="76"/>
      <c r="AGC54" s="76"/>
      <c r="AGD54" s="76"/>
      <c r="AGE54" s="76"/>
      <c r="AGF54" s="76"/>
      <c r="AGG54" s="76"/>
      <c r="AGH54" s="76"/>
      <c r="AGI54" s="76"/>
      <c r="AGJ54" s="76"/>
      <c r="AGK54" s="76"/>
      <c r="AGL54" s="76"/>
      <c r="AGM54" s="76"/>
      <c r="AGN54" s="76"/>
      <c r="AGO54" s="76"/>
      <c r="AGP54" s="76"/>
      <c r="AGQ54" s="76"/>
      <c r="AGR54" s="76"/>
      <c r="AGS54" s="76"/>
      <c r="AGT54" s="76"/>
      <c r="AGU54" s="76"/>
      <c r="AGV54" s="76"/>
      <c r="AGW54" s="76"/>
      <c r="AGX54" s="76"/>
      <c r="AGY54" s="76"/>
      <c r="AGZ54" s="76"/>
      <c r="AHA54" s="76"/>
      <c r="AHB54" s="76"/>
      <c r="AHC54" s="76"/>
      <c r="AHD54" s="76"/>
      <c r="AHE54" s="76"/>
      <c r="AHF54" s="76"/>
      <c r="AHG54" s="76"/>
      <c r="AHH54" s="76"/>
      <c r="AHI54" s="76"/>
      <c r="AHJ54" s="76"/>
      <c r="AHK54" s="76"/>
      <c r="AHL54" s="76"/>
      <c r="AHM54" s="76"/>
      <c r="AHN54" s="76"/>
      <c r="AHO54" s="76"/>
      <c r="AHP54" s="76"/>
      <c r="AHQ54" s="76"/>
      <c r="AHR54" s="76"/>
      <c r="AHS54" s="76"/>
      <c r="AHT54" s="76"/>
      <c r="AHU54" s="76"/>
      <c r="AHV54" s="76"/>
      <c r="AHW54" s="76"/>
      <c r="AHX54" s="76"/>
      <c r="AHY54" s="76"/>
      <c r="AHZ54" s="76"/>
      <c r="AIA54" s="76"/>
      <c r="AIB54" s="76"/>
      <c r="AIC54" s="76"/>
      <c r="AID54" s="76"/>
      <c r="AIE54" s="76"/>
      <c r="AIF54" s="76"/>
      <c r="AIG54" s="76"/>
      <c r="AIH54" s="76"/>
      <c r="AII54" s="76"/>
      <c r="AIJ54" s="76"/>
      <c r="AIK54" s="76"/>
      <c r="AIL54" s="76"/>
      <c r="AIM54" s="76"/>
      <c r="AIN54" s="76"/>
      <c r="AIO54" s="76"/>
      <c r="AIP54" s="76"/>
      <c r="AIQ54" s="76"/>
      <c r="AIR54" s="76"/>
      <c r="AIS54" s="76"/>
      <c r="AIT54" s="76"/>
      <c r="AIU54" s="76"/>
      <c r="AIV54" s="76"/>
      <c r="AIW54" s="76"/>
      <c r="AIX54" s="76"/>
      <c r="AIY54" s="76"/>
      <c r="AIZ54" s="76"/>
      <c r="AJA54" s="76"/>
      <c r="AJB54" s="76"/>
      <c r="AJC54" s="76"/>
      <c r="AJD54" s="76"/>
      <c r="AJE54" s="76"/>
      <c r="AJF54" s="76"/>
      <c r="AJG54" s="76"/>
      <c r="AJH54" s="76"/>
      <c r="AJI54" s="76"/>
      <c r="AJJ54" s="76"/>
      <c r="AJK54" s="76"/>
      <c r="AJL54" s="76"/>
      <c r="AJM54" s="76"/>
      <c r="AJN54" s="76"/>
      <c r="AJO54" s="76"/>
      <c r="AJP54" s="76"/>
      <c r="AJQ54" s="76"/>
      <c r="AJR54" s="76"/>
      <c r="AJS54" s="76"/>
      <c r="AJT54" s="76"/>
      <c r="AJU54" s="76"/>
      <c r="AJV54" s="76"/>
      <c r="AJW54" s="76"/>
      <c r="AJX54" s="76"/>
      <c r="AJY54" s="76"/>
      <c r="AJZ54" s="76"/>
      <c r="AKA54" s="76"/>
      <c r="AKB54" s="76"/>
      <c r="AKC54" s="76"/>
      <c r="AKD54" s="76"/>
      <c r="AKE54" s="76"/>
      <c r="AKF54" s="76"/>
      <c r="AKG54" s="76"/>
      <c r="AKH54" s="76"/>
      <c r="AKI54" s="76"/>
      <c r="AKJ54" s="76"/>
      <c r="AKK54" s="76"/>
      <c r="AKL54" s="76"/>
      <c r="AKM54" s="76"/>
      <c r="AKN54" s="76"/>
      <c r="AKO54" s="76"/>
      <c r="AKP54" s="76"/>
      <c r="AKQ54" s="76"/>
      <c r="AKR54" s="76"/>
      <c r="AKS54" s="76"/>
      <c r="AKT54" s="76"/>
      <c r="AKU54" s="76"/>
      <c r="AKV54" s="76"/>
      <c r="AKW54" s="76"/>
      <c r="AKX54" s="76"/>
      <c r="AKY54" s="76"/>
      <c r="AKZ54" s="76"/>
      <c r="ALA54" s="76"/>
      <c r="ALB54" s="76"/>
      <c r="ALC54" s="76"/>
      <c r="ALD54" s="76"/>
      <c r="ALE54" s="76"/>
      <c r="ALF54" s="76"/>
      <c r="ALG54" s="76"/>
      <c r="ALH54" s="76"/>
      <c r="ALI54" s="76"/>
      <c r="ALJ54" s="76"/>
      <c r="ALK54" s="76"/>
      <c r="ALL54" s="76"/>
      <c r="ALM54" s="76"/>
      <c r="ALN54" s="76"/>
      <c r="ALO54" s="76"/>
      <c r="ALP54" s="76"/>
      <c r="ALQ54" s="76"/>
      <c r="ALR54" s="76"/>
      <c r="ALS54" s="76"/>
      <c r="ALT54" s="76"/>
      <c r="ALU54" s="76"/>
      <c r="ALV54" s="76"/>
      <c r="ALW54" s="76"/>
      <c r="ALX54" s="76"/>
      <c r="ALY54" s="76"/>
      <c r="ALZ54" s="76"/>
      <c r="AMA54" s="76"/>
      <c r="AMB54" s="76"/>
      <c r="AMC54" s="76"/>
      <c r="AMD54" s="76"/>
      <c r="AME54" s="76"/>
      <c r="AMF54" s="76"/>
      <c r="AMG54" s="76"/>
      <c r="AMH54" s="76"/>
      <c r="AMI54" s="76"/>
      <c r="AMJ54" s="76"/>
      <c r="AMK54" s="76"/>
      <c r="AML54" s="76"/>
    </row>
    <row r="55" spans="1:1026" s="45" customFormat="1" ht="29.25" customHeight="1">
      <c r="A55" s="44"/>
      <c r="B55" s="358" t="s">
        <v>98</v>
      </c>
      <c r="C55" s="359"/>
      <c r="D55" s="359"/>
      <c r="E55" s="359"/>
      <c r="F55" s="359"/>
      <c r="G55" s="262"/>
      <c r="H55" s="86">
        <f>SUM(H53:H54)</f>
        <v>220.05420433200001</v>
      </c>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4"/>
      <c r="HY55" s="44"/>
      <c r="HZ55" s="44"/>
      <c r="IA55" s="44"/>
      <c r="IB55" s="44"/>
      <c r="IC55" s="44"/>
      <c r="ID55" s="44"/>
      <c r="IE55" s="44"/>
      <c r="IF55" s="44"/>
      <c r="IG55" s="44"/>
      <c r="IH55" s="44"/>
      <c r="II55" s="44"/>
      <c r="IJ55" s="44"/>
      <c r="IK55" s="44"/>
      <c r="IL55" s="44"/>
      <c r="IM55" s="44"/>
      <c r="IN55" s="44"/>
      <c r="IO55" s="44"/>
      <c r="IP55" s="44"/>
      <c r="IQ55" s="44"/>
      <c r="IR55" s="44"/>
      <c r="IS55" s="44"/>
      <c r="IT55" s="44"/>
      <c r="IU55" s="44"/>
      <c r="IV55" s="44"/>
      <c r="IW55" s="44"/>
      <c r="IX55" s="44"/>
      <c r="IY55" s="44"/>
      <c r="IZ55" s="44"/>
      <c r="JA55" s="44"/>
      <c r="JB55" s="44"/>
      <c r="JC55" s="44"/>
      <c r="JD55" s="44"/>
      <c r="JE55" s="44"/>
      <c r="JF55" s="44"/>
      <c r="JG55" s="44"/>
      <c r="JH55" s="44"/>
      <c r="JI55" s="44"/>
      <c r="JJ55" s="44"/>
      <c r="JK55" s="44"/>
      <c r="JL55" s="44"/>
      <c r="JM55" s="44"/>
      <c r="JN55" s="44"/>
      <c r="JO55" s="44"/>
      <c r="JP55" s="44"/>
      <c r="JQ55" s="44"/>
      <c r="JR55" s="44"/>
      <c r="JS55" s="44"/>
      <c r="JT55" s="44"/>
      <c r="JU55" s="44"/>
      <c r="JV55" s="44"/>
      <c r="JW55" s="44"/>
      <c r="JX55" s="44"/>
      <c r="JY55" s="44"/>
      <c r="JZ55" s="44"/>
      <c r="KA55" s="44"/>
      <c r="KB55" s="44"/>
      <c r="KC55" s="44"/>
      <c r="KD55" s="44"/>
      <c r="KE55" s="44"/>
      <c r="KF55" s="44"/>
      <c r="KG55" s="44"/>
      <c r="KH55" s="44"/>
      <c r="KI55" s="44"/>
      <c r="KJ55" s="44"/>
      <c r="KK55" s="44"/>
      <c r="KL55" s="44"/>
      <c r="KM55" s="44"/>
      <c r="KN55" s="44"/>
      <c r="KO55" s="44"/>
      <c r="KP55" s="44"/>
      <c r="KQ55" s="44"/>
      <c r="KR55" s="44"/>
      <c r="KS55" s="44"/>
      <c r="KT55" s="44"/>
      <c r="KU55" s="44"/>
      <c r="KV55" s="44"/>
      <c r="KW55" s="44"/>
      <c r="KX55" s="44"/>
      <c r="KY55" s="44"/>
      <c r="KZ55" s="44"/>
      <c r="LA55" s="44"/>
      <c r="LB55" s="44"/>
      <c r="LC55" s="44"/>
      <c r="LD55" s="44"/>
      <c r="LE55" s="44"/>
      <c r="LF55" s="44"/>
      <c r="LG55" s="44"/>
      <c r="LH55" s="44"/>
      <c r="LI55" s="44"/>
      <c r="LJ55" s="44"/>
      <c r="LK55" s="44"/>
      <c r="LL55" s="44"/>
      <c r="LM55" s="44"/>
      <c r="LN55" s="44"/>
      <c r="LO55" s="44"/>
      <c r="LP55" s="44"/>
      <c r="LQ55" s="44"/>
      <c r="LR55" s="44"/>
      <c r="LS55" s="44"/>
      <c r="LT55" s="44"/>
      <c r="LU55" s="44"/>
      <c r="LV55" s="44"/>
      <c r="LW55" s="44"/>
      <c r="LX55" s="44"/>
      <c r="LY55" s="44"/>
      <c r="LZ55" s="44"/>
      <c r="MA55" s="44"/>
      <c r="MB55" s="44"/>
      <c r="MC55" s="44"/>
      <c r="MD55" s="44"/>
      <c r="ME55" s="44"/>
      <c r="MF55" s="44"/>
      <c r="MG55" s="44"/>
      <c r="MH55" s="44"/>
      <c r="MI55" s="44"/>
      <c r="MJ55" s="44"/>
      <c r="MK55" s="44"/>
      <c r="ML55" s="44"/>
      <c r="MM55" s="44"/>
      <c r="MN55" s="44"/>
      <c r="MO55" s="44"/>
      <c r="MP55" s="44"/>
      <c r="MQ55" s="44"/>
      <c r="MR55" s="44"/>
      <c r="MS55" s="44"/>
      <c r="MT55" s="44"/>
      <c r="MU55" s="44"/>
      <c r="MV55" s="44"/>
      <c r="MW55" s="44"/>
      <c r="MX55" s="44"/>
      <c r="MY55" s="44"/>
      <c r="MZ55" s="44"/>
      <c r="NA55" s="44"/>
      <c r="NB55" s="44"/>
      <c r="NC55" s="44"/>
      <c r="ND55" s="44"/>
      <c r="NE55" s="44"/>
      <c r="NF55" s="44"/>
      <c r="NG55" s="44"/>
      <c r="NH55" s="44"/>
      <c r="NI55" s="44"/>
      <c r="NJ55" s="44"/>
      <c r="NK55" s="44"/>
      <c r="NL55" s="44"/>
      <c r="NM55" s="44"/>
      <c r="NN55" s="44"/>
      <c r="NO55" s="44"/>
      <c r="NP55" s="44"/>
      <c r="NQ55" s="44"/>
      <c r="NR55" s="44"/>
      <c r="NS55" s="44"/>
      <c r="NT55" s="44"/>
      <c r="NU55" s="44"/>
      <c r="NV55" s="44"/>
      <c r="NW55" s="44"/>
      <c r="NX55" s="44"/>
      <c r="NY55" s="44"/>
      <c r="NZ55" s="44"/>
      <c r="OA55" s="44"/>
      <c r="OB55" s="44"/>
      <c r="OC55" s="44"/>
      <c r="OD55" s="44"/>
      <c r="OE55" s="44"/>
      <c r="OF55" s="44"/>
      <c r="OG55" s="44"/>
      <c r="OH55" s="44"/>
      <c r="OI55" s="44"/>
      <c r="OJ55" s="44"/>
      <c r="OK55" s="44"/>
      <c r="OL55" s="44"/>
      <c r="OM55" s="44"/>
      <c r="ON55" s="44"/>
      <c r="OO55" s="44"/>
      <c r="OP55" s="44"/>
      <c r="OQ55" s="44"/>
      <c r="OR55" s="44"/>
      <c r="OS55" s="44"/>
      <c r="OT55" s="44"/>
      <c r="OU55" s="44"/>
      <c r="OV55" s="44"/>
      <c r="OW55" s="44"/>
      <c r="OX55" s="44"/>
      <c r="OY55" s="44"/>
      <c r="OZ55" s="44"/>
      <c r="PA55" s="44"/>
      <c r="PB55" s="44"/>
      <c r="PC55" s="44"/>
      <c r="PD55" s="44"/>
      <c r="PE55" s="44"/>
      <c r="PF55" s="44"/>
      <c r="PG55" s="44"/>
      <c r="PH55" s="44"/>
      <c r="PI55" s="44"/>
      <c r="PJ55" s="44"/>
      <c r="PK55" s="44"/>
      <c r="PL55" s="44"/>
      <c r="PM55" s="44"/>
      <c r="PN55" s="44"/>
      <c r="PO55" s="44"/>
      <c r="PP55" s="44"/>
      <c r="PQ55" s="44"/>
      <c r="PR55" s="44"/>
      <c r="PS55" s="44"/>
      <c r="PT55" s="44"/>
      <c r="PU55" s="44"/>
      <c r="PV55" s="44"/>
      <c r="PW55" s="44"/>
      <c r="PX55" s="44"/>
      <c r="PY55" s="44"/>
      <c r="PZ55" s="44"/>
      <c r="QA55" s="44"/>
      <c r="QB55" s="44"/>
      <c r="QC55" s="44"/>
      <c r="QD55" s="44"/>
      <c r="QE55" s="44"/>
      <c r="QF55" s="44"/>
      <c r="QG55" s="44"/>
      <c r="QH55" s="44"/>
      <c r="QI55" s="44"/>
      <c r="QJ55" s="44"/>
      <c r="QK55" s="44"/>
      <c r="QL55" s="44"/>
      <c r="QM55" s="44"/>
      <c r="QN55" s="44"/>
      <c r="QO55" s="44"/>
      <c r="QP55" s="44"/>
      <c r="QQ55" s="44"/>
      <c r="QR55" s="44"/>
      <c r="QS55" s="44"/>
      <c r="QT55" s="44"/>
      <c r="QU55" s="44"/>
      <c r="QV55" s="44"/>
      <c r="QW55" s="44"/>
      <c r="QX55" s="44"/>
      <c r="QY55" s="44"/>
      <c r="QZ55" s="44"/>
      <c r="RA55" s="44"/>
      <c r="RB55" s="44"/>
      <c r="RC55" s="44"/>
      <c r="RD55" s="44"/>
      <c r="RE55" s="44"/>
      <c r="RF55" s="44"/>
      <c r="RG55" s="44"/>
      <c r="RH55" s="44"/>
      <c r="RI55" s="44"/>
      <c r="RJ55" s="44"/>
      <c r="RK55" s="44"/>
      <c r="RL55" s="44"/>
      <c r="RM55" s="44"/>
      <c r="RN55" s="44"/>
      <c r="RO55" s="44"/>
      <c r="RP55" s="44"/>
      <c r="RQ55" s="44"/>
      <c r="RR55" s="44"/>
      <c r="RS55" s="44"/>
      <c r="RT55" s="44"/>
      <c r="RU55" s="44"/>
      <c r="RV55" s="44"/>
      <c r="RW55" s="44"/>
      <c r="RX55" s="44"/>
      <c r="RY55" s="44"/>
      <c r="RZ55" s="44"/>
      <c r="SA55" s="44"/>
      <c r="SB55" s="44"/>
      <c r="SC55" s="44"/>
      <c r="SD55" s="44"/>
      <c r="SE55" s="44"/>
      <c r="SF55" s="44"/>
      <c r="SG55" s="44"/>
      <c r="SH55" s="44"/>
      <c r="SI55" s="44"/>
      <c r="SJ55" s="44"/>
      <c r="SK55" s="44"/>
      <c r="SL55" s="44"/>
      <c r="SM55" s="44"/>
      <c r="SN55" s="44"/>
      <c r="SO55" s="44"/>
      <c r="SP55" s="44"/>
      <c r="SQ55" s="44"/>
      <c r="SR55" s="44"/>
      <c r="SS55" s="44"/>
      <c r="ST55" s="44"/>
      <c r="SU55" s="44"/>
      <c r="SV55" s="44"/>
      <c r="SW55" s="44"/>
      <c r="SX55" s="44"/>
      <c r="SY55" s="44"/>
      <c r="SZ55" s="44"/>
      <c r="TA55" s="44"/>
      <c r="TB55" s="44"/>
      <c r="TC55" s="44"/>
      <c r="TD55" s="44"/>
      <c r="TE55" s="44"/>
      <c r="TF55" s="44"/>
      <c r="TG55" s="44"/>
      <c r="TH55" s="44"/>
      <c r="TI55" s="44"/>
      <c r="TJ55" s="44"/>
      <c r="TK55" s="44"/>
      <c r="TL55" s="44"/>
      <c r="TM55" s="44"/>
      <c r="TN55" s="44"/>
      <c r="TO55" s="44"/>
      <c r="TP55" s="44"/>
      <c r="TQ55" s="44"/>
      <c r="TR55" s="44"/>
      <c r="TS55" s="44"/>
      <c r="TT55" s="44"/>
      <c r="TU55" s="44"/>
      <c r="TV55" s="44"/>
      <c r="TW55" s="44"/>
      <c r="TX55" s="44"/>
      <c r="TY55" s="44"/>
      <c r="TZ55" s="44"/>
      <c r="UA55" s="44"/>
      <c r="UB55" s="44"/>
      <c r="UC55" s="44"/>
      <c r="UD55" s="44"/>
      <c r="UE55" s="44"/>
      <c r="UF55" s="44"/>
      <c r="UG55" s="44"/>
      <c r="UH55" s="44"/>
      <c r="UI55" s="44"/>
      <c r="UJ55" s="44"/>
      <c r="UK55" s="44"/>
      <c r="UL55" s="44"/>
      <c r="UM55" s="44"/>
      <c r="UN55" s="44"/>
      <c r="UO55" s="44"/>
      <c r="UP55" s="44"/>
      <c r="UQ55" s="44"/>
      <c r="UR55" s="44"/>
      <c r="US55" s="44"/>
      <c r="UT55" s="44"/>
      <c r="UU55" s="44"/>
      <c r="UV55" s="44"/>
      <c r="UW55" s="44"/>
      <c r="UX55" s="44"/>
      <c r="UY55" s="44"/>
      <c r="UZ55" s="44"/>
      <c r="VA55" s="44"/>
      <c r="VB55" s="44"/>
      <c r="VC55" s="44"/>
      <c r="VD55" s="44"/>
      <c r="VE55" s="44"/>
      <c r="VF55" s="44"/>
      <c r="VG55" s="44"/>
      <c r="VH55" s="44"/>
      <c r="VI55" s="44"/>
      <c r="VJ55" s="44"/>
      <c r="VK55" s="44"/>
      <c r="VL55" s="44"/>
      <c r="VM55" s="44"/>
      <c r="VN55" s="44"/>
      <c r="VO55" s="44"/>
      <c r="VP55" s="44"/>
      <c r="VQ55" s="44"/>
      <c r="VR55" s="44"/>
      <c r="VS55" s="44"/>
      <c r="VT55" s="44"/>
      <c r="VU55" s="44"/>
      <c r="VV55" s="44"/>
      <c r="VW55" s="44"/>
      <c r="VX55" s="44"/>
      <c r="VY55" s="44"/>
      <c r="VZ55" s="44"/>
      <c r="WA55" s="44"/>
      <c r="WB55" s="44"/>
      <c r="WC55" s="44"/>
      <c r="WD55" s="44"/>
      <c r="WE55" s="44"/>
      <c r="WF55" s="44"/>
      <c r="WG55" s="44"/>
      <c r="WH55" s="44"/>
      <c r="WI55" s="44"/>
      <c r="WJ55" s="44"/>
      <c r="WK55" s="44"/>
      <c r="WL55" s="44"/>
      <c r="WM55" s="44"/>
      <c r="WN55" s="44"/>
      <c r="WO55" s="44"/>
      <c r="WP55" s="44"/>
      <c r="WQ55" s="44"/>
      <c r="WR55" s="44"/>
      <c r="WS55" s="44"/>
      <c r="WT55" s="44"/>
      <c r="WU55" s="44"/>
      <c r="WV55" s="44"/>
      <c r="WW55" s="44"/>
      <c r="WX55" s="44"/>
      <c r="WY55" s="44"/>
      <c r="WZ55" s="44"/>
      <c r="XA55" s="44"/>
      <c r="XB55" s="44"/>
      <c r="XC55" s="44"/>
      <c r="XD55" s="44"/>
      <c r="XE55" s="44"/>
      <c r="XF55" s="44"/>
      <c r="XG55" s="44"/>
      <c r="XH55" s="44"/>
      <c r="XI55" s="44"/>
      <c r="XJ55" s="44"/>
      <c r="XK55" s="44"/>
      <c r="XL55" s="44"/>
      <c r="XM55" s="44"/>
      <c r="XN55" s="44"/>
      <c r="XO55" s="44"/>
      <c r="XP55" s="44"/>
      <c r="XQ55" s="44"/>
      <c r="XR55" s="44"/>
      <c r="XS55" s="44"/>
      <c r="XT55" s="44"/>
      <c r="XU55" s="44"/>
      <c r="XV55" s="44"/>
      <c r="XW55" s="44"/>
      <c r="XX55" s="44"/>
      <c r="XY55" s="44"/>
      <c r="XZ55" s="44"/>
      <c r="YA55" s="44"/>
      <c r="YB55" s="44"/>
      <c r="YC55" s="44"/>
      <c r="YD55" s="44"/>
      <c r="YE55" s="44"/>
      <c r="YF55" s="44"/>
      <c r="YG55" s="44"/>
      <c r="YH55" s="44"/>
      <c r="YI55" s="44"/>
      <c r="YJ55" s="44"/>
      <c r="YK55" s="44"/>
      <c r="YL55" s="44"/>
      <c r="YM55" s="44"/>
      <c r="YN55" s="44"/>
      <c r="YO55" s="44"/>
      <c r="YP55" s="44"/>
      <c r="YQ55" s="44"/>
      <c r="YR55" s="44"/>
      <c r="YS55" s="44"/>
      <c r="YT55" s="44"/>
      <c r="YU55" s="44"/>
      <c r="YV55" s="44"/>
      <c r="YW55" s="44"/>
      <c r="YX55" s="44"/>
      <c r="YY55" s="44"/>
      <c r="YZ55" s="44"/>
      <c r="ZA55" s="44"/>
      <c r="ZB55" s="44"/>
      <c r="ZC55" s="44"/>
      <c r="ZD55" s="44"/>
      <c r="ZE55" s="44"/>
      <c r="ZF55" s="44"/>
      <c r="ZG55" s="44"/>
      <c r="ZH55" s="44"/>
      <c r="ZI55" s="44"/>
      <c r="ZJ55" s="44"/>
      <c r="ZK55" s="44"/>
      <c r="ZL55" s="44"/>
      <c r="ZM55" s="44"/>
      <c r="ZN55" s="44"/>
      <c r="ZO55" s="44"/>
      <c r="ZP55" s="44"/>
      <c r="ZQ55" s="44"/>
      <c r="ZR55" s="44"/>
      <c r="ZS55" s="44"/>
      <c r="ZT55" s="44"/>
      <c r="ZU55" s="44"/>
      <c r="ZV55" s="44"/>
      <c r="ZW55" s="44"/>
      <c r="ZX55" s="44"/>
      <c r="ZY55" s="44"/>
      <c r="ZZ55" s="44"/>
      <c r="AAA55" s="44"/>
      <c r="AAB55" s="44"/>
      <c r="AAC55" s="44"/>
      <c r="AAD55" s="44"/>
      <c r="AAE55" s="44"/>
      <c r="AAF55" s="44"/>
      <c r="AAG55" s="44"/>
      <c r="AAH55" s="44"/>
      <c r="AAI55" s="44"/>
      <c r="AAJ55" s="44"/>
      <c r="AAK55" s="44"/>
      <c r="AAL55" s="44"/>
      <c r="AAM55" s="44"/>
      <c r="AAN55" s="44"/>
      <c r="AAO55" s="44"/>
      <c r="AAP55" s="44"/>
      <c r="AAQ55" s="44"/>
      <c r="AAR55" s="44"/>
      <c r="AAS55" s="44"/>
      <c r="AAT55" s="44"/>
      <c r="AAU55" s="44"/>
      <c r="AAV55" s="44"/>
      <c r="AAW55" s="44"/>
      <c r="AAX55" s="44"/>
      <c r="AAY55" s="44"/>
      <c r="AAZ55" s="44"/>
      <c r="ABA55" s="44"/>
      <c r="ABB55" s="44"/>
      <c r="ABC55" s="44"/>
      <c r="ABD55" s="44"/>
      <c r="ABE55" s="44"/>
      <c r="ABF55" s="44"/>
      <c r="ABG55" s="44"/>
      <c r="ABH55" s="44"/>
      <c r="ABI55" s="44"/>
      <c r="ABJ55" s="44"/>
      <c r="ABK55" s="44"/>
      <c r="ABL55" s="44"/>
      <c r="ABM55" s="44"/>
      <c r="ABN55" s="44"/>
      <c r="ABO55" s="44"/>
      <c r="ABP55" s="44"/>
      <c r="ABQ55" s="44"/>
      <c r="ABR55" s="44"/>
      <c r="ABS55" s="44"/>
      <c r="ABT55" s="44"/>
      <c r="ABU55" s="44"/>
      <c r="ABV55" s="44"/>
      <c r="ABW55" s="44"/>
      <c r="ABX55" s="44"/>
      <c r="ABY55" s="44"/>
      <c r="ABZ55" s="44"/>
      <c r="ACA55" s="44"/>
      <c r="ACB55" s="44"/>
      <c r="ACC55" s="44"/>
      <c r="ACD55" s="44"/>
      <c r="ACE55" s="44"/>
      <c r="ACF55" s="44"/>
      <c r="ACG55" s="44"/>
      <c r="ACH55" s="44"/>
      <c r="ACI55" s="44"/>
      <c r="ACJ55" s="44"/>
      <c r="ACK55" s="44"/>
      <c r="ACL55" s="44"/>
      <c r="ACM55" s="44"/>
      <c r="ACN55" s="44"/>
      <c r="ACO55" s="44"/>
      <c r="ACP55" s="44"/>
      <c r="ACQ55" s="44"/>
      <c r="ACR55" s="44"/>
      <c r="ACS55" s="44"/>
      <c r="ACT55" s="44"/>
      <c r="ACU55" s="44"/>
      <c r="ACV55" s="44"/>
      <c r="ACW55" s="44"/>
      <c r="ACX55" s="44"/>
      <c r="ACY55" s="44"/>
      <c r="ACZ55" s="44"/>
      <c r="ADA55" s="44"/>
      <c r="ADB55" s="44"/>
      <c r="ADC55" s="44"/>
      <c r="ADD55" s="44"/>
      <c r="ADE55" s="44"/>
      <c r="ADF55" s="44"/>
      <c r="ADG55" s="44"/>
      <c r="ADH55" s="44"/>
      <c r="ADI55" s="44"/>
      <c r="ADJ55" s="44"/>
      <c r="ADK55" s="44"/>
      <c r="ADL55" s="44"/>
      <c r="ADM55" s="44"/>
      <c r="ADN55" s="44"/>
      <c r="ADO55" s="44"/>
      <c r="ADP55" s="44"/>
      <c r="ADQ55" s="44"/>
      <c r="ADR55" s="44"/>
      <c r="ADS55" s="44"/>
      <c r="ADT55" s="44"/>
      <c r="ADU55" s="44"/>
      <c r="ADV55" s="44"/>
      <c r="ADW55" s="44"/>
      <c r="ADX55" s="44"/>
      <c r="ADY55" s="44"/>
      <c r="ADZ55" s="44"/>
      <c r="AEA55" s="44"/>
      <c r="AEB55" s="44"/>
      <c r="AEC55" s="44"/>
      <c r="AED55" s="44"/>
      <c r="AEE55" s="44"/>
      <c r="AEF55" s="44"/>
      <c r="AEG55" s="44"/>
      <c r="AEH55" s="44"/>
      <c r="AEI55" s="44"/>
      <c r="AEJ55" s="44"/>
      <c r="AEK55" s="44"/>
      <c r="AEL55" s="44"/>
      <c r="AEM55" s="44"/>
      <c r="AEN55" s="44"/>
      <c r="AEO55" s="44"/>
      <c r="AEP55" s="44"/>
      <c r="AEQ55" s="44"/>
      <c r="AER55" s="44"/>
      <c r="AES55" s="44"/>
      <c r="AET55" s="44"/>
      <c r="AEU55" s="44"/>
      <c r="AEV55" s="44"/>
      <c r="AEW55" s="44"/>
      <c r="AEX55" s="44"/>
      <c r="AEY55" s="44"/>
      <c r="AEZ55" s="44"/>
      <c r="AFA55" s="44"/>
      <c r="AFB55" s="44"/>
      <c r="AFC55" s="44"/>
      <c r="AFD55" s="44"/>
      <c r="AFE55" s="44"/>
      <c r="AFF55" s="44"/>
      <c r="AFG55" s="44"/>
      <c r="AFH55" s="44"/>
      <c r="AFI55" s="44"/>
      <c r="AFJ55" s="44"/>
      <c r="AFK55" s="44"/>
      <c r="AFL55" s="44"/>
      <c r="AFM55" s="44"/>
      <c r="AFN55" s="44"/>
      <c r="AFO55" s="44"/>
      <c r="AFP55" s="44"/>
      <c r="AFQ55" s="44"/>
      <c r="AFR55" s="44"/>
      <c r="AFS55" s="44"/>
      <c r="AFT55" s="44"/>
      <c r="AFU55" s="44"/>
      <c r="AFV55" s="44"/>
      <c r="AFW55" s="44"/>
      <c r="AFX55" s="44"/>
      <c r="AFY55" s="44"/>
      <c r="AFZ55" s="44"/>
      <c r="AGA55" s="44"/>
      <c r="AGB55" s="44"/>
      <c r="AGC55" s="44"/>
      <c r="AGD55" s="44"/>
      <c r="AGE55" s="44"/>
      <c r="AGF55" s="44"/>
      <c r="AGG55" s="44"/>
      <c r="AGH55" s="44"/>
      <c r="AGI55" s="44"/>
      <c r="AGJ55" s="44"/>
      <c r="AGK55" s="44"/>
      <c r="AGL55" s="44"/>
      <c r="AGM55" s="44"/>
      <c r="AGN55" s="44"/>
      <c r="AGO55" s="44"/>
      <c r="AGP55" s="44"/>
      <c r="AGQ55" s="44"/>
      <c r="AGR55" s="44"/>
      <c r="AGS55" s="44"/>
      <c r="AGT55" s="44"/>
      <c r="AGU55" s="44"/>
      <c r="AGV55" s="44"/>
      <c r="AGW55" s="44"/>
      <c r="AGX55" s="44"/>
      <c r="AGY55" s="44"/>
      <c r="AGZ55" s="44"/>
      <c r="AHA55" s="44"/>
      <c r="AHB55" s="44"/>
      <c r="AHC55" s="44"/>
      <c r="AHD55" s="44"/>
      <c r="AHE55" s="44"/>
      <c r="AHF55" s="44"/>
      <c r="AHG55" s="44"/>
      <c r="AHH55" s="44"/>
      <c r="AHI55" s="44"/>
      <c r="AHJ55" s="44"/>
      <c r="AHK55" s="44"/>
      <c r="AHL55" s="44"/>
      <c r="AHM55" s="44"/>
      <c r="AHN55" s="44"/>
      <c r="AHO55" s="44"/>
      <c r="AHP55" s="44"/>
      <c r="AHQ55" s="44"/>
      <c r="AHR55" s="44"/>
      <c r="AHS55" s="44"/>
      <c r="AHT55" s="44"/>
      <c r="AHU55" s="44"/>
      <c r="AHV55" s="44"/>
      <c r="AHW55" s="44"/>
      <c r="AHX55" s="44"/>
      <c r="AHY55" s="44"/>
      <c r="AHZ55" s="44"/>
      <c r="AIA55" s="44"/>
      <c r="AIB55" s="44"/>
      <c r="AIC55" s="44"/>
      <c r="AID55" s="44"/>
      <c r="AIE55" s="44"/>
      <c r="AIF55" s="44"/>
      <c r="AIG55" s="44"/>
      <c r="AIH55" s="44"/>
      <c r="AII55" s="44"/>
      <c r="AIJ55" s="44"/>
      <c r="AIK55" s="44"/>
      <c r="AIL55" s="44"/>
      <c r="AIM55" s="44"/>
      <c r="AIN55" s="44"/>
      <c r="AIO55" s="44"/>
      <c r="AIP55" s="44"/>
      <c r="AIQ55" s="44"/>
      <c r="AIR55" s="44"/>
      <c r="AIS55" s="44"/>
      <c r="AIT55" s="44"/>
      <c r="AIU55" s="44"/>
      <c r="AIV55" s="44"/>
      <c r="AIW55" s="44"/>
      <c r="AIX55" s="44"/>
      <c r="AIY55" s="44"/>
      <c r="AIZ55" s="44"/>
      <c r="AJA55" s="44"/>
      <c r="AJB55" s="44"/>
      <c r="AJC55" s="44"/>
      <c r="AJD55" s="44"/>
      <c r="AJE55" s="44"/>
      <c r="AJF55" s="44"/>
      <c r="AJG55" s="44"/>
      <c r="AJH55" s="44"/>
      <c r="AJI55" s="44"/>
      <c r="AJJ55" s="44"/>
      <c r="AJK55" s="44"/>
      <c r="AJL55" s="44"/>
      <c r="AJM55" s="44"/>
      <c r="AJN55" s="44"/>
      <c r="AJO55" s="44"/>
      <c r="AJP55" s="44"/>
      <c r="AJQ55" s="44"/>
      <c r="AJR55" s="44"/>
      <c r="AJS55" s="44"/>
      <c r="AJT55" s="44"/>
      <c r="AJU55" s="44"/>
      <c r="AJV55" s="44"/>
      <c r="AJW55" s="44"/>
      <c r="AJX55" s="44"/>
      <c r="AJY55" s="44"/>
      <c r="AJZ55" s="44"/>
      <c r="AKA55" s="44"/>
      <c r="AKB55" s="44"/>
      <c r="AKC55" s="44"/>
      <c r="AKD55" s="44"/>
      <c r="AKE55" s="44"/>
      <c r="AKF55" s="44"/>
      <c r="AKG55" s="44"/>
      <c r="AKH55" s="44"/>
      <c r="AKI55" s="44"/>
      <c r="AKJ55" s="44"/>
      <c r="AKK55" s="44"/>
      <c r="AKL55" s="44"/>
      <c r="AKM55" s="44"/>
      <c r="AKN55" s="44"/>
      <c r="AKO55" s="44"/>
      <c r="AKP55" s="44"/>
      <c r="AKQ55" s="44"/>
      <c r="AKR55" s="44"/>
      <c r="AKS55" s="44"/>
      <c r="AKT55" s="44"/>
      <c r="AKU55" s="44"/>
      <c r="AKV55" s="44"/>
      <c r="AKW55" s="44"/>
      <c r="AKX55" s="44"/>
      <c r="AKY55" s="44"/>
      <c r="AKZ55" s="44"/>
      <c r="ALA55" s="44"/>
      <c r="ALB55" s="44"/>
      <c r="ALC55" s="44"/>
      <c r="ALD55" s="44"/>
      <c r="ALE55" s="44"/>
      <c r="ALF55" s="44"/>
      <c r="ALG55" s="44"/>
      <c r="ALH55" s="44"/>
      <c r="ALI55" s="44"/>
      <c r="ALJ55" s="44"/>
      <c r="ALK55" s="44"/>
      <c r="ALL55" s="44"/>
      <c r="ALM55" s="44"/>
      <c r="ALN55" s="44"/>
      <c r="ALO55" s="44"/>
      <c r="ALP55" s="44"/>
      <c r="ALQ55" s="44"/>
      <c r="ALR55" s="44"/>
      <c r="ALS55" s="44"/>
      <c r="ALT55" s="44"/>
      <c r="ALU55" s="44"/>
      <c r="ALV55" s="44"/>
      <c r="ALW55" s="44"/>
      <c r="ALX55" s="44"/>
      <c r="ALY55" s="44"/>
      <c r="ALZ55" s="44"/>
      <c r="AMA55" s="44"/>
      <c r="AMB55" s="44"/>
      <c r="AMC55" s="44"/>
      <c r="AMD55" s="44"/>
      <c r="AME55" s="44"/>
      <c r="AMF55" s="44"/>
      <c r="AMG55" s="44"/>
      <c r="AMH55" s="44"/>
      <c r="AMI55" s="44"/>
      <c r="AMJ55" s="44"/>
      <c r="AMK55" s="44"/>
      <c r="AML55" s="44"/>
    </row>
    <row r="56" spans="1:1026" s="13" customFormat="1" ht="13.5" customHeight="1">
      <c r="A56" s="10"/>
      <c r="B56" s="55"/>
      <c r="C56" s="11"/>
      <c r="D56" s="11"/>
      <c r="E56" s="11"/>
      <c r="F56" s="11"/>
      <c r="G56" s="11"/>
      <c r="H56" s="56"/>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c r="IW56" s="10"/>
      <c r="IX56" s="10"/>
      <c r="IY56" s="10"/>
      <c r="IZ56" s="10"/>
      <c r="JA56" s="10"/>
      <c r="JB56" s="10"/>
      <c r="JC56" s="10"/>
      <c r="JD56" s="10"/>
      <c r="JE56" s="10"/>
      <c r="JF56" s="10"/>
      <c r="JG56" s="10"/>
      <c r="JH56" s="10"/>
      <c r="JI56" s="10"/>
      <c r="JJ56" s="10"/>
      <c r="JK56" s="10"/>
      <c r="JL56" s="10"/>
      <c r="JM56" s="10"/>
      <c r="JN56" s="10"/>
      <c r="JO56" s="10"/>
      <c r="JP56" s="10"/>
      <c r="JQ56" s="10"/>
      <c r="JR56" s="10"/>
      <c r="JS56" s="10"/>
      <c r="JT56" s="10"/>
      <c r="JU56" s="10"/>
      <c r="JV56" s="10"/>
      <c r="JW56" s="10"/>
      <c r="JX56" s="10"/>
      <c r="JY56" s="10"/>
      <c r="JZ56" s="10"/>
      <c r="KA56" s="10"/>
      <c r="KB56" s="10"/>
      <c r="KC56" s="10"/>
      <c r="KD56" s="10"/>
      <c r="KE56" s="10"/>
      <c r="KF56" s="10"/>
      <c r="KG56" s="10"/>
      <c r="KH56" s="10"/>
      <c r="KI56" s="10"/>
      <c r="KJ56" s="10"/>
      <c r="KK56" s="10"/>
      <c r="KL56" s="10"/>
      <c r="KM56" s="10"/>
      <c r="KN56" s="10"/>
      <c r="KO56" s="10"/>
      <c r="KP56" s="10"/>
      <c r="KQ56" s="10"/>
      <c r="KR56" s="10"/>
      <c r="KS56" s="10"/>
      <c r="KT56" s="10"/>
      <c r="KU56" s="10"/>
      <c r="KV56" s="10"/>
      <c r="KW56" s="10"/>
      <c r="KX56" s="10"/>
      <c r="KY56" s="10"/>
      <c r="KZ56" s="10"/>
      <c r="LA56" s="10"/>
      <c r="LB56" s="10"/>
      <c r="LC56" s="10"/>
      <c r="LD56" s="10"/>
      <c r="LE56" s="10"/>
      <c r="LF56" s="10"/>
      <c r="LG56" s="10"/>
      <c r="LH56" s="10"/>
      <c r="LI56" s="10"/>
      <c r="LJ56" s="10"/>
      <c r="LK56" s="10"/>
      <c r="LL56" s="10"/>
      <c r="LM56" s="10"/>
      <c r="LN56" s="10"/>
      <c r="LO56" s="10"/>
      <c r="LP56" s="10"/>
      <c r="LQ56" s="10"/>
      <c r="LR56" s="10"/>
      <c r="LS56" s="10"/>
      <c r="LT56" s="10"/>
      <c r="LU56" s="10"/>
      <c r="LV56" s="10"/>
      <c r="LW56" s="10"/>
      <c r="LX56" s="10"/>
      <c r="LY56" s="10"/>
      <c r="LZ56" s="10"/>
      <c r="MA56" s="10"/>
      <c r="MB56" s="10"/>
      <c r="MC56" s="10"/>
      <c r="MD56" s="10"/>
      <c r="ME56" s="10"/>
      <c r="MF56" s="10"/>
      <c r="MG56" s="10"/>
      <c r="MH56" s="10"/>
      <c r="MI56" s="10"/>
      <c r="MJ56" s="10"/>
      <c r="MK56" s="10"/>
      <c r="ML56" s="10"/>
      <c r="MM56" s="10"/>
      <c r="MN56" s="10"/>
      <c r="MO56" s="10"/>
      <c r="MP56" s="10"/>
      <c r="MQ56" s="10"/>
      <c r="MR56" s="10"/>
      <c r="MS56" s="10"/>
      <c r="MT56" s="10"/>
      <c r="MU56" s="10"/>
      <c r="MV56" s="10"/>
      <c r="MW56" s="10"/>
      <c r="MX56" s="10"/>
      <c r="MY56" s="10"/>
      <c r="MZ56" s="10"/>
      <c r="NA56" s="10"/>
      <c r="NB56" s="10"/>
      <c r="NC56" s="10"/>
      <c r="ND56" s="10"/>
      <c r="NE56" s="10"/>
      <c r="NF56" s="10"/>
      <c r="NG56" s="10"/>
      <c r="NH56" s="10"/>
      <c r="NI56" s="10"/>
      <c r="NJ56" s="10"/>
      <c r="NK56" s="10"/>
      <c r="NL56" s="10"/>
      <c r="NM56" s="10"/>
      <c r="NN56" s="10"/>
      <c r="NO56" s="10"/>
      <c r="NP56" s="10"/>
      <c r="NQ56" s="10"/>
      <c r="NR56" s="10"/>
      <c r="NS56" s="10"/>
      <c r="NT56" s="10"/>
      <c r="NU56" s="10"/>
      <c r="NV56" s="10"/>
      <c r="NW56" s="10"/>
      <c r="NX56" s="10"/>
      <c r="NY56" s="10"/>
      <c r="NZ56" s="10"/>
      <c r="OA56" s="10"/>
      <c r="OB56" s="10"/>
      <c r="OC56" s="10"/>
      <c r="OD56" s="10"/>
      <c r="OE56" s="10"/>
      <c r="OF56" s="10"/>
      <c r="OG56" s="10"/>
      <c r="OH56" s="10"/>
      <c r="OI56" s="10"/>
      <c r="OJ56" s="10"/>
      <c r="OK56" s="10"/>
      <c r="OL56" s="10"/>
      <c r="OM56" s="10"/>
      <c r="ON56" s="10"/>
      <c r="OO56" s="10"/>
      <c r="OP56" s="10"/>
      <c r="OQ56" s="10"/>
      <c r="OR56" s="10"/>
      <c r="OS56" s="10"/>
      <c r="OT56" s="10"/>
      <c r="OU56" s="10"/>
      <c r="OV56" s="10"/>
      <c r="OW56" s="10"/>
      <c r="OX56" s="10"/>
      <c r="OY56" s="10"/>
      <c r="OZ56" s="10"/>
      <c r="PA56" s="10"/>
      <c r="PB56" s="10"/>
      <c r="PC56" s="10"/>
      <c r="PD56" s="10"/>
      <c r="PE56" s="10"/>
      <c r="PF56" s="10"/>
      <c r="PG56" s="10"/>
      <c r="PH56" s="10"/>
      <c r="PI56" s="10"/>
      <c r="PJ56" s="10"/>
      <c r="PK56" s="10"/>
      <c r="PL56" s="10"/>
      <c r="PM56" s="10"/>
      <c r="PN56" s="10"/>
      <c r="PO56" s="10"/>
      <c r="PP56" s="10"/>
      <c r="PQ56" s="10"/>
      <c r="PR56" s="10"/>
      <c r="PS56" s="10"/>
      <c r="PT56" s="10"/>
      <c r="PU56" s="10"/>
      <c r="PV56" s="10"/>
      <c r="PW56" s="10"/>
      <c r="PX56" s="10"/>
      <c r="PY56" s="10"/>
      <c r="PZ56" s="10"/>
      <c r="QA56" s="10"/>
      <c r="QB56" s="10"/>
      <c r="QC56" s="10"/>
      <c r="QD56" s="10"/>
      <c r="QE56" s="10"/>
      <c r="QF56" s="10"/>
      <c r="QG56" s="10"/>
      <c r="QH56" s="10"/>
      <c r="QI56" s="10"/>
      <c r="QJ56" s="10"/>
      <c r="QK56" s="10"/>
      <c r="QL56" s="10"/>
      <c r="QM56" s="10"/>
      <c r="QN56" s="10"/>
      <c r="QO56" s="10"/>
      <c r="QP56" s="10"/>
      <c r="QQ56" s="10"/>
      <c r="QR56" s="10"/>
      <c r="QS56" s="10"/>
      <c r="QT56" s="10"/>
      <c r="QU56" s="10"/>
      <c r="QV56" s="10"/>
      <c r="QW56" s="10"/>
      <c r="QX56" s="10"/>
      <c r="QY56" s="10"/>
      <c r="QZ56" s="10"/>
      <c r="RA56" s="10"/>
      <c r="RB56" s="10"/>
      <c r="RC56" s="10"/>
      <c r="RD56" s="10"/>
      <c r="RE56" s="10"/>
      <c r="RF56" s="10"/>
      <c r="RG56" s="10"/>
      <c r="RH56" s="10"/>
      <c r="RI56" s="10"/>
      <c r="RJ56" s="10"/>
      <c r="RK56" s="10"/>
      <c r="RL56" s="10"/>
      <c r="RM56" s="10"/>
      <c r="RN56" s="10"/>
      <c r="RO56" s="10"/>
      <c r="RP56" s="10"/>
      <c r="RQ56" s="10"/>
      <c r="RR56" s="10"/>
      <c r="RS56" s="10"/>
      <c r="RT56" s="10"/>
      <c r="RU56" s="10"/>
      <c r="RV56" s="10"/>
      <c r="RW56" s="10"/>
      <c r="RX56" s="10"/>
      <c r="RY56" s="10"/>
      <c r="RZ56" s="10"/>
      <c r="SA56" s="10"/>
      <c r="SB56" s="10"/>
      <c r="SC56" s="10"/>
      <c r="SD56" s="10"/>
      <c r="SE56" s="10"/>
      <c r="SF56" s="10"/>
      <c r="SG56" s="10"/>
      <c r="SH56" s="10"/>
      <c r="SI56" s="10"/>
      <c r="SJ56" s="10"/>
      <c r="SK56" s="10"/>
      <c r="SL56" s="10"/>
      <c r="SM56" s="10"/>
      <c r="SN56" s="10"/>
      <c r="SO56" s="10"/>
      <c r="SP56" s="10"/>
      <c r="SQ56" s="10"/>
      <c r="SR56" s="10"/>
      <c r="SS56" s="10"/>
      <c r="ST56" s="10"/>
      <c r="SU56" s="10"/>
      <c r="SV56" s="10"/>
      <c r="SW56" s="10"/>
      <c r="SX56" s="10"/>
      <c r="SY56" s="10"/>
      <c r="SZ56" s="10"/>
      <c r="TA56" s="10"/>
      <c r="TB56" s="10"/>
      <c r="TC56" s="10"/>
      <c r="TD56" s="10"/>
      <c r="TE56" s="10"/>
      <c r="TF56" s="10"/>
      <c r="TG56" s="10"/>
      <c r="TH56" s="10"/>
      <c r="TI56" s="10"/>
      <c r="TJ56" s="10"/>
      <c r="TK56" s="10"/>
      <c r="TL56" s="10"/>
      <c r="TM56" s="10"/>
      <c r="TN56" s="10"/>
      <c r="TO56" s="10"/>
      <c r="TP56" s="10"/>
      <c r="TQ56" s="10"/>
      <c r="TR56" s="10"/>
      <c r="TS56" s="10"/>
      <c r="TT56" s="10"/>
      <c r="TU56" s="10"/>
      <c r="TV56" s="10"/>
      <c r="TW56" s="10"/>
      <c r="TX56" s="10"/>
      <c r="TY56" s="10"/>
      <c r="TZ56" s="10"/>
      <c r="UA56" s="10"/>
      <c r="UB56" s="10"/>
      <c r="UC56" s="10"/>
      <c r="UD56" s="10"/>
      <c r="UE56" s="10"/>
      <c r="UF56" s="10"/>
      <c r="UG56" s="10"/>
      <c r="UH56" s="10"/>
      <c r="UI56" s="10"/>
      <c r="UJ56" s="10"/>
      <c r="UK56" s="10"/>
      <c r="UL56" s="10"/>
      <c r="UM56" s="10"/>
      <c r="UN56" s="10"/>
      <c r="UO56" s="10"/>
      <c r="UP56" s="10"/>
      <c r="UQ56" s="10"/>
      <c r="UR56" s="10"/>
      <c r="US56" s="10"/>
      <c r="UT56" s="10"/>
      <c r="UU56" s="10"/>
      <c r="UV56" s="10"/>
      <c r="UW56" s="10"/>
      <c r="UX56" s="10"/>
      <c r="UY56" s="10"/>
      <c r="UZ56" s="10"/>
      <c r="VA56" s="10"/>
      <c r="VB56" s="10"/>
      <c r="VC56" s="10"/>
      <c r="VD56" s="10"/>
      <c r="VE56" s="10"/>
      <c r="VF56" s="10"/>
      <c r="VG56" s="10"/>
      <c r="VH56" s="10"/>
      <c r="VI56" s="10"/>
      <c r="VJ56" s="10"/>
      <c r="VK56" s="10"/>
      <c r="VL56" s="10"/>
      <c r="VM56" s="10"/>
      <c r="VN56" s="10"/>
      <c r="VO56" s="10"/>
      <c r="VP56" s="10"/>
      <c r="VQ56" s="10"/>
      <c r="VR56" s="10"/>
      <c r="VS56" s="10"/>
      <c r="VT56" s="10"/>
      <c r="VU56" s="10"/>
      <c r="VV56" s="10"/>
      <c r="VW56" s="10"/>
      <c r="VX56" s="10"/>
      <c r="VY56" s="10"/>
      <c r="VZ56" s="10"/>
      <c r="WA56" s="10"/>
      <c r="WB56" s="10"/>
      <c r="WC56" s="10"/>
      <c r="WD56" s="10"/>
      <c r="WE56" s="10"/>
      <c r="WF56" s="10"/>
      <c r="WG56" s="10"/>
      <c r="WH56" s="10"/>
      <c r="WI56" s="10"/>
      <c r="WJ56" s="10"/>
      <c r="WK56" s="10"/>
      <c r="WL56" s="10"/>
      <c r="WM56" s="10"/>
      <c r="WN56" s="10"/>
      <c r="WO56" s="10"/>
      <c r="WP56" s="10"/>
      <c r="WQ56" s="10"/>
      <c r="WR56" s="10"/>
      <c r="WS56" s="10"/>
      <c r="WT56" s="10"/>
      <c r="WU56" s="10"/>
      <c r="WV56" s="10"/>
      <c r="WW56" s="10"/>
      <c r="WX56" s="10"/>
      <c r="WY56" s="10"/>
      <c r="WZ56" s="10"/>
      <c r="XA56" s="10"/>
      <c r="XB56" s="10"/>
      <c r="XC56" s="10"/>
      <c r="XD56" s="10"/>
      <c r="XE56" s="10"/>
      <c r="XF56" s="10"/>
      <c r="XG56" s="10"/>
      <c r="XH56" s="10"/>
      <c r="XI56" s="10"/>
      <c r="XJ56" s="10"/>
      <c r="XK56" s="10"/>
      <c r="XL56" s="10"/>
      <c r="XM56" s="10"/>
      <c r="XN56" s="10"/>
      <c r="XO56" s="10"/>
      <c r="XP56" s="10"/>
      <c r="XQ56" s="10"/>
      <c r="XR56" s="10"/>
      <c r="XS56" s="10"/>
      <c r="XT56" s="10"/>
      <c r="XU56" s="10"/>
      <c r="XV56" s="10"/>
      <c r="XW56" s="10"/>
      <c r="XX56" s="10"/>
      <c r="XY56" s="10"/>
      <c r="XZ56" s="10"/>
      <c r="YA56" s="10"/>
      <c r="YB56" s="10"/>
      <c r="YC56" s="10"/>
      <c r="YD56" s="10"/>
      <c r="YE56" s="10"/>
      <c r="YF56" s="10"/>
      <c r="YG56" s="10"/>
      <c r="YH56" s="10"/>
      <c r="YI56" s="10"/>
      <c r="YJ56" s="10"/>
      <c r="YK56" s="10"/>
      <c r="YL56" s="10"/>
      <c r="YM56" s="10"/>
      <c r="YN56" s="10"/>
      <c r="YO56" s="10"/>
      <c r="YP56" s="10"/>
      <c r="YQ56" s="10"/>
      <c r="YR56" s="10"/>
      <c r="YS56" s="10"/>
      <c r="YT56" s="10"/>
      <c r="YU56" s="10"/>
      <c r="YV56" s="10"/>
      <c r="YW56" s="10"/>
      <c r="YX56" s="10"/>
      <c r="YY56" s="10"/>
      <c r="YZ56" s="10"/>
      <c r="ZA56" s="10"/>
      <c r="ZB56" s="10"/>
      <c r="ZC56" s="10"/>
      <c r="ZD56" s="10"/>
      <c r="ZE56" s="10"/>
      <c r="ZF56" s="10"/>
      <c r="ZG56" s="10"/>
      <c r="ZH56" s="10"/>
      <c r="ZI56" s="10"/>
      <c r="ZJ56" s="10"/>
      <c r="ZK56" s="10"/>
      <c r="ZL56" s="10"/>
      <c r="ZM56" s="10"/>
      <c r="ZN56" s="10"/>
      <c r="ZO56" s="10"/>
      <c r="ZP56" s="10"/>
      <c r="ZQ56" s="10"/>
      <c r="ZR56" s="10"/>
      <c r="ZS56" s="10"/>
      <c r="ZT56" s="10"/>
      <c r="ZU56" s="10"/>
      <c r="ZV56" s="10"/>
      <c r="ZW56" s="10"/>
      <c r="ZX56" s="10"/>
      <c r="ZY56" s="10"/>
      <c r="ZZ56" s="10"/>
      <c r="AAA56" s="10"/>
      <c r="AAB56" s="10"/>
      <c r="AAC56" s="10"/>
      <c r="AAD56" s="10"/>
      <c r="AAE56" s="10"/>
      <c r="AAF56" s="10"/>
      <c r="AAG56" s="10"/>
      <c r="AAH56" s="10"/>
      <c r="AAI56" s="10"/>
      <c r="AAJ56" s="10"/>
      <c r="AAK56" s="10"/>
      <c r="AAL56" s="10"/>
      <c r="AAM56" s="10"/>
      <c r="AAN56" s="10"/>
      <c r="AAO56" s="10"/>
      <c r="AAP56" s="10"/>
      <c r="AAQ56" s="10"/>
      <c r="AAR56" s="10"/>
      <c r="AAS56" s="10"/>
      <c r="AAT56" s="10"/>
      <c r="AAU56" s="10"/>
      <c r="AAV56" s="10"/>
      <c r="AAW56" s="10"/>
      <c r="AAX56" s="10"/>
      <c r="AAY56" s="10"/>
      <c r="AAZ56" s="10"/>
      <c r="ABA56" s="10"/>
      <c r="ABB56" s="10"/>
      <c r="ABC56" s="10"/>
      <c r="ABD56" s="10"/>
      <c r="ABE56" s="10"/>
      <c r="ABF56" s="10"/>
      <c r="ABG56" s="10"/>
      <c r="ABH56" s="10"/>
      <c r="ABI56" s="10"/>
      <c r="ABJ56" s="10"/>
      <c r="ABK56" s="10"/>
      <c r="ABL56" s="10"/>
      <c r="ABM56" s="10"/>
      <c r="ABN56" s="10"/>
      <c r="ABO56" s="10"/>
      <c r="ABP56" s="10"/>
      <c r="ABQ56" s="10"/>
      <c r="ABR56" s="10"/>
      <c r="ABS56" s="10"/>
      <c r="ABT56" s="10"/>
      <c r="ABU56" s="10"/>
      <c r="ABV56" s="10"/>
      <c r="ABW56" s="10"/>
      <c r="ABX56" s="10"/>
      <c r="ABY56" s="10"/>
      <c r="ABZ56" s="10"/>
      <c r="ACA56" s="10"/>
      <c r="ACB56" s="10"/>
      <c r="ACC56" s="10"/>
      <c r="ACD56" s="10"/>
      <c r="ACE56" s="10"/>
      <c r="ACF56" s="10"/>
      <c r="ACG56" s="10"/>
      <c r="ACH56" s="10"/>
      <c r="ACI56" s="10"/>
      <c r="ACJ56" s="10"/>
      <c r="ACK56" s="10"/>
      <c r="ACL56" s="10"/>
      <c r="ACM56" s="10"/>
      <c r="ACN56" s="10"/>
      <c r="ACO56" s="10"/>
      <c r="ACP56" s="10"/>
      <c r="ACQ56" s="10"/>
      <c r="ACR56" s="10"/>
      <c r="ACS56" s="10"/>
      <c r="ACT56" s="10"/>
      <c r="ACU56" s="10"/>
      <c r="ACV56" s="10"/>
      <c r="ACW56" s="10"/>
      <c r="ACX56" s="10"/>
      <c r="ACY56" s="10"/>
      <c r="ACZ56" s="10"/>
      <c r="ADA56" s="10"/>
      <c r="ADB56" s="10"/>
      <c r="ADC56" s="10"/>
      <c r="ADD56" s="10"/>
      <c r="ADE56" s="10"/>
      <c r="ADF56" s="10"/>
      <c r="ADG56" s="10"/>
      <c r="ADH56" s="10"/>
      <c r="ADI56" s="10"/>
      <c r="ADJ56" s="10"/>
      <c r="ADK56" s="10"/>
      <c r="ADL56" s="10"/>
      <c r="ADM56" s="10"/>
      <c r="ADN56" s="10"/>
      <c r="ADO56" s="10"/>
      <c r="ADP56" s="10"/>
      <c r="ADQ56" s="10"/>
      <c r="ADR56" s="10"/>
      <c r="ADS56" s="10"/>
      <c r="ADT56" s="10"/>
      <c r="ADU56" s="10"/>
      <c r="ADV56" s="10"/>
      <c r="ADW56" s="10"/>
      <c r="ADX56" s="10"/>
      <c r="ADY56" s="10"/>
      <c r="ADZ56" s="10"/>
      <c r="AEA56" s="10"/>
      <c r="AEB56" s="10"/>
      <c r="AEC56" s="10"/>
      <c r="AED56" s="10"/>
      <c r="AEE56" s="10"/>
      <c r="AEF56" s="10"/>
      <c r="AEG56" s="10"/>
      <c r="AEH56" s="10"/>
      <c r="AEI56" s="10"/>
      <c r="AEJ56" s="10"/>
      <c r="AEK56" s="10"/>
      <c r="AEL56" s="10"/>
      <c r="AEM56" s="10"/>
      <c r="AEN56" s="10"/>
      <c r="AEO56" s="10"/>
      <c r="AEP56" s="10"/>
      <c r="AEQ56" s="10"/>
      <c r="AER56" s="10"/>
      <c r="AES56" s="10"/>
      <c r="AET56" s="10"/>
      <c r="AEU56" s="10"/>
      <c r="AEV56" s="10"/>
      <c r="AEW56" s="10"/>
      <c r="AEX56" s="10"/>
      <c r="AEY56" s="10"/>
      <c r="AEZ56" s="10"/>
      <c r="AFA56" s="10"/>
      <c r="AFB56" s="10"/>
      <c r="AFC56" s="10"/>
      <c r="AFD56" s="10"/>
      <c r="AFE56" s="10"/>
      <c r="AFF56" s="10"/>
      <c r="AFG56" s="10"/>
      <c r="AFH56" s="10"/>
      <c r="AFI56" s="10"/>
      <c r="AFJ56" s="10"/>
      <c r="AFK56" s="10"/>
      <c r="AFL56" s="10"/>
      <c r="AFM56" s="10"/>
      <c r="AFN56" s="10"/>
      <c r="AFO56" s="10"/>
      <c r="AFP56" s="10"/>
      <c r="AFQ56" s="10"/>
      <c r="AFR56" s="10"/>
      <c r="AFS56" s="10"/>
      <c r="AFT56" s="10"/>
      <c r="AFU56" s="10"/>
      <c r="AFV56" s="10"/>
      <c r="AFW56" s="10"/>
      <c r="AFX56" s="10"/>
      <c r="AFY56" s="10"/>
      <c r="AFZ56" s="10"/>
      <c r="AGA56" s="10"/>
      <c r="AGB56" s="10"/>
      <c r="AGC56" s="10"/>
      <c r="AGD56" s="10"/>
      <c r="AGE56" s="10"/>
      <c r="AGF56" s="10"/>
      <c r="AGG56" s="10"/>
      <c r="AGH56" s="10"/>
      <c r="AGI56" s="10"/>
      <c r="AGJ56" s="10"/>
      <c r="AGK56" s="10"/>
      <c r="AGL56" s="10"/>
      <c r="AGM56" s="10"/>
      <c r="AGN56" s="10"/>
      <c r="AGO56" s="10"/>
      <c r="AGP56" s="10"/>
      <c r="AGQ56" s="10"/>
      <c r="AGR56" s="10"/>
      <c r="AGS56" s="10"/>
      <c r="AGT56" s="10"/>
      <c r="AGU56" s="10"/>
      <c r="AGV56" s="10"/>
      <c r="AGW56" s="10"/>
      <c r="AGX56" s="10"/>
      <c r="AGY56" s="10"/>
      <c r="AGZ56" s="10"/>
      <c r="AHA56" s="10"/>
      <c r="AHB56" s="10"/>
      <c r="AHC56" s="10"/>
      <c r="AHD56" s="10"/>
      <c r="AHE56" s="10"/>
      <c r="AHF56" s="10"/>
      <c r="AHG56" s="10"/>
      <c r="AHH56" s="10"/>
      <c r="AHI56" s="10"/>
      <c r="AHJ56" s="10"/>
      <c r="AHK56" s="10"/>
      <c r="AHL56" s="10"/>
      <c r="AHM56" s="10"/>
      <c r="AHN56" s="10"/>
      <c r="AHO56" s="10"/>
      <c r="AHP56" s="10"/>
      <c r="AHQ56" s="10"/>
      <c r="AHR56" s="10"/>
      <c r="AHS56" s="10"/>
      <c r="AHT56" s="10"/>
      <c r="AHU56" s="10"/>
      <c r="AHV56" s="10"/>
      <c r="AHW56" s="10"/>
      <c r="AHX56" s="10"/>
      <c r="AHY56" s="10"/>
      <c r="AHZ56" s="10"/>
      <c r="AIA56" s="10"/>
      <c r="AIB56" s="10"/>
      <c r="AIC56" s="10"/>
      <c r="AID56" s="10"/>
      <c r="AIE56" s="10"/>
      <c r="AIF56" s="10"/>
      <c r="AIG56" s="10"/>
      <c r="AIH56" s="10"/>
      <c r="AII56" s="10"/>
      <c r="AIJ56" s="10"/>
      <c r="AIK56" s="10"/>
      <c r="AIL56" s="10"/>
      <c r="AIM56" s="10"/>
      <c r="AIN56" s="10"/>
      <c r="AIO56" s="10"/>
      <c r="AIP56" s="10"/>
      <c r="AIQ56" s="10"/>
      <c r="AIR56" s="10"/>
      <c r="AIS56" s="10"/>
      <c r="AIT56" s="10"/>
      <c r="AIU56" s="10"/>
      <c r="AIV56" s="10"/>
      <c r="AIW56" s="10"/>
      <c r="AIX56" s="10"/>
      <c r="AIY56" s="10"/>
      <c r="AIZ56" s="10"/>
      <c r="AJA56" s="10"/>
      <c r="AJB56" s="10"/>
      <c r="AJC56" s="10"/>
      <c r="AJD56" s="10"/>
      <c r="AJE56" s="10"/>
      <c r="AJF56" s="10"/>
      <c r="AJG56" s="10"/>
      <c r="AJH56" s="10"/>
      <c r="AJI56" s="10"/>
      <c r="AJJ56" s="10"/>
      <c r="AJK56" s="10"/>
      <c r="AJL56" s="10"/>
      <c r="AJM56" s="10"/>
      <c r="AJN56" s="10"/>
      <c r="AJO56" s="10"/>
      <c r="AJP56" s="10"/>
      <c r="AJQ56" s="10"/>
      <c r="AJR56" s="10"/>
      <c r="AJS56" s="10"/>
      <c r="AJT56" s="10"/>
      <c r="AJU56" s="10"/>
      <c r="AJV56" s="10"/>
      <c r="AJW56" s="10"/>
      <c r="AJX56" s="10"/>
      <c r="AJY56" s="10"/>
      <c r="AJZ56" s="10"/>
      <c r="AKA56" s="10"/>
      <c r="AKB56" s="10"/>
      <c r="AKC56" s="10"/>
      <c r="AKD56" s="10"/>
      <c r="AKE56" s="10"/>
      <c r="AKF56" s="10"/>
      <c r="AKG56" s="10"/>
      <c r="AKH56" s="10"/>
      <c r="AKI56" s="10"/>
      <c r="AKJ56" s="10"/>
      <c r="AKK56" s="10"/>
      <c r="AKL56" s="10"/>
      <c r="AKM56" s="10"/>
      <c r="AKN56" s="10"/>
      <c r="AKO56" s="10"/>
      <c r="AKP56" s="10"/>
      <c r="AKQ56" s="10"/>
      <c r="AKR56" s="10"/>
      <c r="AKS56" s="10"/>
      <c r="AKT56" s="10"/>
      <c r="AKU56" s="10"/>
      <c r="AKV56" s="10"/>
      <c r="AKW56" s="10"/>
      <c r="AKX56" s="10"/>
      <c r="AKY56" s="10"/>
      <c r="AKZ56" s="10"/>
      <c r="ALA56" s="10"/>
      <c r="ALB56" s="10"/>
      <c r="ALC56" s="10"/>
      <c r="ALD56" s="10"/>
      <c r="ALE56" s="10"/>
      <c r="ALF56" s="10"/>
      <c r="ALG56" s="10"/>
      <c r="ALH56" s="10"/>
      <c r="ALI56" s="10"/>
      <c r="ALJ56" s="10"/>
      <c r="ALK56" s="10"/>
      <c r="ALL56" s="10"/>
      <c r="ALM56" s="10"/>
      <c r="ALN56" s="10"/>
      <c r="ALO56" s="10"/>
      <c r="ALP56" s="10"/>
      <c r="ALQ56" s="10"/>
      <c r="ALR56" s="10"/>
      <c r="ALS56" s="10"/>
      <c r="ALT56" s="10"/>
      <c r="ALU56" s="10"/>
      <c r="ALV56" s="10"/>
      <c r="ALW56" s="10"/>
      <c r="ALX56" s="10"/>
      <c r="ALY56" s="10"/>
      <c r="ALZ56" s="10"/>
      <c r="AMA56" s="10"/>
      <c r="AMB56" s="10"/>
      <c r="AMC56" s="10"/>
      <c r="AMD56" s="10"/>
      <c r="AME56" s="10"/>
      <c r="AMF56" s="10"/>
      <c r="AMG56" s="10"/>
      <c r="AMH56" s="10"/>
      <c r="AMI56" s="10"/>
      <c r="AMJ56" s="10"/>
      <c r="AMK56" s="10"/>
      <c r="AML56" s="10"/>
    </row>
    <row r="57" spans="1:1026" ht="37.5" customHeight="1">
      <c r="B57" s="323" t="s">
        <v>81</v>
      </c>
      <c r="C57" s="324"/>
      <c r="D57" s="325" t="s">
        <v>82</v>
      </c>
      <c r="E57" s="325"/>
      <c r="F57" s="324"/>
      <c r="G57" s="324"/>
      <c r="H57" s="326"/>
      <c r="I57"/>
    </row>
    <row r="58" spans="1:1026" ht="15.75">
      <c r="B58" s="87"/>
      <c r="C58" s="314" t="s">
        <v>78</v>
      </c>
      <c r="D58" s="283"/>
      <c r="E58" s="284"/>
      <c r="F58" s="314" t="s">
        <v>79</v>
      </c>
      <c r="G58" s="284"/>
      <c r="H58" s="88" t="s">
        <v>80</v>
      </c>
      <c r="I58"/>
    </row>
    <row r="59" spans="1:1026" s="75" customFormat="1" ht="15" customHeight="1">
      <c r="A59" s="73"/>
      <c r="B59" s="74" t="s">
        <v>9</v>
      </c>
      <c r="C59" s="342" t="s">
        <v>61</v>
      </c>
      <c r="D59" s="343"/>
      <c r="E59" s="284"/>
      <c r="F59" s="344">
        <v>0.2</v>
      </c>
      <c r="G59" s="262"/>
      <c r="H59" s="112">
        <f>ROUND($H$46*F59,2)</f>
        <v>283.33</v>
      </c>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c r="EV59" s="73"/>
      <c r="EW59" s="73"/>
      <c r="EX59" s="73"/>
      <c r="EY59" s="73"/>
      <c r="EZ59" s="73"/>
      <c r="FA59" s="73"/>
      <c r="FB59" s="73"/>
      <c r="FC59" s="73"/>
      <c r="FD59" s="73"/>
      <c r="FE59" s="73"/>
      <c r="FF59" s="73"/>
      <c r="FG59" s="73"/>
      <c r="FH59" s="73"/>
      <c r="FI59" s="73"/>
      <c r="FJ59" s="73"/>
      <c r="FK59" s="73"/>
      <c r="FL59" s="73"/>
      <c r="FM59" s="73"/>
      <c r="FN59" s="73"/>
      <c r="FO59" s="73"/>
      <c r="FP59" s="73"/>
      <c r="FQ59" s="73"/>
      <c r="FR59" s="73"/>
      <c r="FS59" s="73"/>
      <c r="FT59" s="73"/>
      <c r="FU59" s="73"/>
      <c r="FV59" s="73"/>
      <c r="FW59" s="73"/>
      <c r="FX59" s="73"/>
      <c r="FY59" s="73"/>
      <c r="FZ59" s="73"/>
      <c r="GA59" s="73"/>
      <c r="GB59" s="73"/>
      <c r="GC59" s="73"/>
      <c r="GD59" s="73"/>
      <c r="GE59" s="73"/>
      <c r="GF59" s="73"/>
      <c r="GG59" s="73"/>
      <c r="GH59" s="73"/>
      <c r="GI59" s="73"/>
      <c r="GJ59" s="73"/>
      <c r="GK59" s="73"/>
      <c r="GL59" s="73"/>
      <c r="GM59" s="73"/>
      <c r="GN59" s="73"/>
      <c r="GO59" s="73"/>
      <c r="GP59" s="73"/>
      <c r="GQ59" s="73"/>
      <c r="GR59" s="73"/>
      <c r="GS59" s="73"/>
      <c r="GT59" s="73"/>
      <c r="GU59" s="73"/>
      <c r="GV59" s="73"/>
      <c r="GW59" s="73"/>
      <c r="GX59" s="73"/>
      <c r="GY59" s="73"/>
      <c r="GZ59" s="73"/>
      <c r="HA59" s="73"/>
      <c r="HB59" s="73"/>
      <c r="HC59" s="73"/>
      <c r="HD59" s="73"/>
      <c r="HE59" s="73"/>
      <c r="HF59" s="73"/>
      <c r="HG59" s="73"/>
      <c r="HH59" s="73"/>
      <c r="HI59" s="73"/>
      <c r="HJ59" s="73"/>
      <c r="HK59" s="73"/>
      <c r="HL59" s="73"/>
      <c r="HM59" s="73"/>
      <c r="HN59" s="73"/>
      <c r="HO59" s="73"/>
      <c r="HP59" s="73"/>
      <c r="HQ59" s="73"/>
      <c r="HR59" s="73"/>
      <c r="HS59" s="73"/>
      <c r="HT59" s="73"/>
      <c r="HU59" s="73"/>
      <c r="HV59" s="73"/>
      <c r="HW59" s="73"/>
      <c r="HX59" s="73"/>
      <c r="HY59" s="73"/>
      <c r="HZ59" s="73"/>
      <c r="IA59" s="73"/>
      <c r="IB59" s="73"/>
      <c r="IC59" s="73"/>
      <c r="ID59" s="73"/>
      <c r="IE59" s="73"/>
      <c r="IF59" s="73"/>
      <c r="IG59" s="73"/>
      <c r="IH59" s="73"/>
      <c r="II59" s="73"/>
      <c r="IJ59" s="73"/>
      <c r="IK59" s="73"/>
      <c r="IL59" s="73"/>
      <c r="IM59" s="73"/>
      <c r="IN59" s="73"/>
      <c r="IO59" s="73"/>
      <c r="IP59" s="73"/>
      <c r="IQ59" s="73"/>
      <c r="IR59" s="73"/>
      <c r="IS59" s="73"/>
      <c r="IT59" s="73"/>
      <c r="IU59" s="73"/>
      <c r="IV59" s="73"/>
      <c r="IW59" s="73"/>
      <c r="IX59" s="73"/>
      <c r="IY59" s="73"/>
      <c r="IZ59" s="73"/>
      <c r="JA59" s="73"/>
      <c r="JB59" s="73"/>
      <c r="JC59" s="73"/>
      <c r="JD59" s="73"/>
      <c r="JE59" s="73"/>
      <c r="JF59" s="73"/>
      <c r="JG59" s="73"/>
      <c r="JH59" s="73"/>
      <c r="JI59" s="73"/>
      <c r="JJ59" s="73"/>
      <c r="JK59" s="73"/>
      <c r="JL59" s="73"/>
      <c r="JM59" s="73"/>
      <c r="JN59" s="73"/>
      <c r="JO59" s="73"/>
      <c r="JP59" s="73"/>
      <c r="JQ59" s="73"/>
      <c r="JR59" s="73"/>
      <c r="JS59" s="73"/>
      <c r="JT59" s="73"/>
      <c r="JU59" s="73"/>
      <c r="JV59" s="73"/>
      <c r="JW59" s="73"/>
      <c r="JX59" s="73"/>
      <c r="JY59" s="73"/>
      <c r="JZ59" s="73"/>
      <c r="KA59" s="73"/>
      <c r="KB59" s="73"/>
      <c r="KC59" s="73"/>
      <c r="KD59" s="73"/>
      <c r="KE59" s="73"/>
      <c r="KF59" s="73"/>
      <c r="KG59" s="73"/>
      <c r="KH59" s="73"/>
      <c r="KI59" s="73"/>
      <c r="KJ59" s="73"/>
      <c r="KK59" s="73"/>
      <c r="KL59" s="73"/>
      <c r="KM59" s="73"/>
      <c r="KN59" s="73"/>
      <c r="KO59" s="73"/>
      <c r="KP59" s="73"/>
      <c r="KQ59" s="73"/>
      <c r="KR59" s="73"/>
      <c r="KS59" s="73"/>
      <c r="KT59" s="73"/>
      <c r="KU59" s="73"/>
      <c r="KV59" s="73"/>
      <c r="KW59" s="73"/>
      <c r="KX59" s="73"/>
      <c r="KY59" s="73"/>
      <c r="KZ59" s="73"/>
      <c r="LA59" s="73"/>
      <c r="LB59" s="73"/>
      <c r="LC59" s="73"/>
      <c r="LD59" s="73"/>
      <c r="LE59" s="73"/>
      <c r="LF59" s="73"/>
      <c r="LG59" s="73"/>
      <c r="LH59" s="73"/>
      <c r="LI59" s="73"/>
      <c r="LJ59" s="73"/>
      <c r="LK59" s="73"/>
      <c r="LL59" s="73"/>
      <c r="LM59" s="73"/>
      <c r="LN59" s="73"/>
      <c r="LO59" s="73"/>
      <c r="LP59" s="73"/>
      <c r="LQ59" s="73"/>
      <c r="LR59" s="73"/>
      <c r="LS59" s="73"/>
      <c r="LT59" s="73"/>
      <c r="LU59" s="73"/>
      <c r="LV59" s="73"/>
      <c r="LW59" s="73"/>
      <c r="LX59" s="73"/>
      <c r="LY59" s="73"/>
      <c r="LZ59" s="73"/>
      <c r="MA59" s="73"/>
      <c r="MB59" s="73"/>
      <c r="MC59" s="73"/>
      <c r="MD59" s="73"/>
      <c r="ME59" s="73"/>
      <c r="MF59" s="73"/>
      <c r="MG59" s="73"/>
      <c r="MH59" s="73"/>
      <c r="MI59" s="73"/>
      <c r="MJ59" s="73"/>
      <c r="MK59" s="73"/>
      <c r="ML59" s="73"/>
      <c r="MM59" s="73"/>
      <c r="MN59" s="73"/>
      <c r="MO59" s="73"/>
      <c r="MP59" s="73"/>
      <c r="MQ59" s="73"/>
      <c r="MR59" s="73"/>
      <c r="MS59" s="73"/>
      <c r="MT59" s="73"/>
      <c r="MU59" s="73"/>
      <c r="MV59" s="73"/>
      <c r="MW59" s="73"/>
      <c r="MX59" s="73"/>
      <c r="MY59" s="73"/>
      <c r="MZ59" s="73"/>
      <c r="NA59" s="73"/>
      <c r="NB59" s="73"/>
      <c r="NC59" s="73"/>
      <c r="ND59" s="73"/>
      <c r="NE59" s="73"/>
      <c r="NF59" s="73"/>
      <c r="NG59" s="73"/>
      <c r="NH59" s="73"/>
      <c r="NI59" s="73"/>
      <c r="NJ59" s="73"/>
      <c r="NK59" s="73"/>
      <c r="NL59" s="73"/>
      <c r="NM59" s="73"/>
      <c r="NN59" s="73"/>
      <c r="NO59" s="73"/>
      <c r="NP59" s="73"/>
      <c r="NQ59" s="73"/>
      <c r="NR59" s="73"/>
      <c r="NS59" s="73"/>
      <c r="NT59" s="73"/>
      <c r="NU59" s="73"/>
      <c r="NV59" s="73"/>
      <c r="NW59" s="73"/>
      <c r="NX59" s="73"/>
      <c r="NY59" s="73"/>
      <c r="NZ59" s="73"/>
      <c r="OA59" s="73"/>
      <c r="OB59" s="73"/>
      <c r="OC59" s="73"/>
      <c r="OD59" s="73"/>
      <c r="OE59" s="73"/>
      <c r="OF59" s="73"/>
      <c r="OG59" s="73"/>
      <c r="OH59" s="73"/>
      <c r="OI59" s="73"/>
      <c r="OJ59" s="73"/>
      <c r="OK59" s="73"/>
      <c r="OL59" s="73"/>
      <c r="OM59" s="73"/>
      <c r="ON59" s="73"/>
      <c r="OO59" s="73"/>
      <c r="OP59" s="73"/>
      <c r="OQ59" s="73"/>
      <c r="OR59" s="73"/>
      <c r="OS59" s="73"/>
      <c r="OT59" s="73"/>
      <c r="OU59" s="73"/>
      <c r="OV59" s="73"/>
      <c r="OW59" s="73"/>
      <c r="OX59" s="73"/>
      <c r="OY59" s="73"/>
      <c r="OZ59" s="73"/>
      <c r="PA59" s="73"/>
      <c r="PB59" s="73"/>
      <c r="PC59" s="73"/>
      <c r="PD59" s="73"/>
      <c r="PE59" s="73"/>
      <c r="PF59" s="73"/>
      <c r="PG59" s="73"/>
      <c r="PH59" s="73"/>
      <c r="PI59" s="73"/>
      <c r="PJ59" s="73"/>
      <c r="PK59" s="73"/>
      <c r="PL59" s="73"/>
      <c r="PM59" s="73"/>
      <c r="PN59" s="73"/>
      <c r="PO59" s="73"/>
      <c r="PP59" s="73"/>
      <c r="PQ59" s="73"/>
      <c r="PR59" s="73"/>
      <c r="PS59" s="73"/>
      <c r="PT59" s="73"/>
      <c r="PU59" s="73"/>
      <c r="PV59" s="73"/>
      <c r="PW59" s="73"/>
      <c r="PX59" s="73"/>
      <c r="PY59" s="73"/>
      <c r="PZ59" s="73"/>
      <c r="QA59" s="73"/>
      <c r="QB59" s="73"/>
      <c r="QC59" s="73"/>
      <c r="QD59" s="73"/>
      <c r="QE59" s="73"/>
      <c r="QF59" s="73"/>
      <c r="QG59" s="73"/>
      <c r="QH59" s="73"/>
      <c r="QI59" s="73"/>
      <c r="QJ59" s="73"/>
      <c r="QK59" s="73"/>
      <c r="QL59" s="73"/>
      <c r="QM59" s="73"/>
      <c r="QN59" s="73"/>
      <c r="QO59" s="73"/>
      <c r="QP59" s="73"/>
      <c r="QQ59" s="73"/>
      <c r="QR59" s="73"/>
      <c r="QS59" s="73"/>
      <c r="QT59" s="73"/>
      <c r="QU59" s="73"/>
      <c r="QV59" s="73"/>
      <c r="QW59" s="73"/>
      <c r="QX59" s="73"/>
      <c r="QY59" s="73"/>
      <c r="QZ59" s="73"/>
      <c r="RA59" s="73"/>
      <c r="RB59" s="73"/>
      <c r="RC59" s="73"/>
      <c r="RD59" s="73"/>
      <c r="RE59" s="73"/>
      <c r="RF59" s="73"/>
      <c r="RG59" s="73"/>
      <c r="RH59" s="73"/>
      <c r="RI59" s="73"/>
      <c r="RJ59" s="73"/>
      <c r="RK59" s="73"/>
      <c r="RL59" s="73"/>
      <c r="RM59" s="73"/>
      <c r="RN59" s="73"/>
      <c r="RO59" s="73"/>
      <c r="RP59" s="73"/>
      <c r="RQ59" s="73"/>
      <c r="RR59" s="73"/>
      <c r="RS59" s="73"/>
      <c r="RT59" s="73"/>
      <c r="RU59" s="73"/>
      <c r="RV59" s="73"/>
      <c r="RW59" s="73"/>
      <c r="RX59" s="73"/>
      <c r="RY59" s="73"/>
      <c r="RZ59" s="73"/>
      <c r="SA59" s="73"/>
      <c r="SB59" s="73"/>
      <c r="SC59" s="73"/>
      <c r="SD59" s="73"/>
      <c r="SE59" s="73"/>
      <c r="SF59" s="73"/>
      <c r="SG59" s="73"/>
      <c r="SH59" s="73"/>
      <c r="SI59" s="73"/>
      <c r="SJ59" s="73"/>
      <c r="SK59" s="73"/>
      <c r="SL59" s="73"/>
      <c r="SM59" s="73"/>
      <c r="SN59" s="73"/>
      <c r="SO59" s="73"/>
      <c r="SP59" s="73"/>
      <c r="SQ59" s="73"/>
      <c r="SR59" s="73"/>
      <c r="SS59" s="73"/>
      <c r="ST59" s="73"/>
      <c r="SU59" s="73"/>
      <c r="SV59" s="73"/>
      <c r="SW59" s="73"/>
      <c r="SX59" s="73"/>
      <c r="SY59" s="73"/>
      <c r="SZ59" s="73"/>
      <c r="TA59" s="73"/>
      <c r="TB59" s="73"/>
      <c r="TC59" s="73"/>
      <c r="TD59" s="73"/>
      <c r="TE59" s="73"/>
      <c r="TF59" s="73"/>
      <c r="TG59" s="73"/>
      <c r="TH59" s="73"/>
      <c r="TI59" s="73"/>
      <c r="TJ59" s="73"/>
      <c r="TK59" s="73"/>
      <c r="TL59" s="73"/>
      <c r="TM59" s="73"/>
      <c r="TN59" s="73"/>
      <c r="TO59" s="73"/>
      <c r="TP59" s="73"/>
      <c r="TQ59" s="73"/>
      <c r="TR59" s="73"/>
      <c r="TS59" s="73"/>
      <c r="TT59" s="73"/>
      <c r="TU59" s="73"/>
      <c r="TV59" s="73"/>
      <c r="TW59" s="73"/>
      <c r="TX59" s="73"/>
      <c r="TY59" s="73"/>
      <c r="TZ59" s="73"/>
      <c r="UA59" s="73"/>
      <c r="UB59" s="73"/>
      <c r="UC59" s="73"/>
      <c r="UD59" s="73"/>
      <c r="UE59" s="73"/>
      <c r="UF59" s="73"/>
      <c r="UG59" s="73"/>
      <c r="UH59" s="73"/>
      <c r="UI59" s="73"/>
      <c r="UJ59" s="73"/>
      <c r="UK59" s="73"/>
      <c r="UL59" s="73"/>
      <c r="UM59" s="73"/>
      <c r="UN59" s="73"/>
      <c r="UO59" s="73"/>
      <c r="UP59" s="73"/>
      <c r="UQ59" s="73"/>
      <c r="UR59" s="73"/>
      <c r="US59" s="73"/>
      <c r="UT59" s="73"/>
      <c r="UU59" s="73"/>
      <c r="UV59" s="73"/>
      <c r="UW59" s="73"/>
      <c r="UX59" s="73"/>
      <c r="UY59" s="73"/>
      <c r="UZ59" s="73"/>
      <c r="VA59" s="73"/>
      <c r="VB59" s="73"/>
      <c r="VC59" s="73"/>
      <c r="VD59" s="73"/>
      <c r="VE59" s="73"/>
      <c r="VF59" s="73"/>
      <c r="VG59" s="73"/>
      <c r="VH59" s="73"/>
      <c r="VI59" s="73"/>
      <c r="VJ59" s="73"/>
      <c r="VK59" s="73"/>
      <c r="VL59" s="73"/>
      <c r="VM59" s="73"/>
      <c r="VN59" s="73"/>
      <c r="VO59" s="73"/>
      <c r="VP59" s="73"/>
      <c r="VQ59" s="73"/>
      <c r="VR59" s="73"/>
      <c r="VS59" s="73"/>
      <c r="VT59" s="73"/>
      <c r="VU59" s="73"/>
      <c r="VV59" s="73"/>
      <c r="VW59" s="73"/>
      <c r="VX59" s="73"/>
      <c r="VY59" s="73"/>
      <c r="VZ59" s="73"/>
      <c r="WA59" s="73"/>
      <c r="WB59" s="73"/>
      <c r="WC59" s="73"/>
      <c r="WD59" s="73"/>
      <c r="WE59" s="73"/>
      <c r="WF59" s="73"/>
      <c r="WG59" s="73"/>
      <c r="WH59" s="73"/>
      <c r="WI59" s="73"/>
      <c r="WJ59" s="73"/>
      <c r="WK59" s="73"/>
      <c r="WL59" s="73"/>
      <c r="WM59" s="73"/>
      <c r="WN59" s="73"/>
      <c r="WO59" s="73"/>
      <c r="WP59" s="73"/>
      <c r="WQ59" s="73"/>
      <c r="WR59" s="73"/>
      <c r="WS59" s="73"/>
      <c r="WT59" s="73"/>
      <c r="WU59" s="73"/>
      <c r="WV59" s="73"/>
      <c r="WW59" s="73"/>
      <c r="WX59" s="73"/>
      <c r="WY59" s="73"/>
      <c r="WZ59" s="73"/>
      <c r="XA59" s="73"/>
      <c r="XB59" s="73"/>
      <c r="XC59" s="73"/>
      <c r="XD59" s="73"/>
      <c r="XE59" s="73"/>
      <c r="XF59" s="73"/>
      <c r="XG59" s="73"/>
      <c r="XH59" s="73"/>
      <c r="XI59" s="73"/>
      <c r="XJ59" s="73"/>
      <c r="XK59" s="73"/>
      <c r="XL59" s="73"/>
      <c r="XM59" s="73"/>
      <c r="XN59" s="73"/>
      <c r="XO59" s="73"/>
      <c r="XP59" s="73"/>
      <c r="XQ59" s="73"/>
      <c r="XR59" s="73"/>
      <c r="XS59" s="73"/>
      <c r="XT59" s="73"/>
      <c r="XU59" s="73"/>
      <c r="XV59" s="73"/>
      <c r="XW59" s="73"/>
      <c r="XX59" s="73"/>
      <c r="XY59" s="73"/>
      <c r="XZ59" s="73"/>
      <c r="YA59" s="73"/>
      <c r="YB59" s="73"/>
      <c r="YC59" s="73"/>
      <c r="YD59" s="73"/>
      <c r="YE59" s="73"/>
      <c r="YF59" s="73"/>
      <c r="YG59" s="73"/>
      <c r="YH59" s="73"/>
      <c r="YI59" s="73"/>
      <c r="YJ59" s="73"/>
      <c r="YK59" s="73"/>
      <c r="YL59" s="73"/>
      <c r="YM59" s="73"/>
      <c r="YN59" s="73"/>
      <c r="YO59" s="73"/>
      <c r="YP59" s="73"/>
      <c r="YQ59" s="73"/>
      <c r="YR59" s="73"/>
      <c r="YS59" s="73"/>
      <c r="YT59" s="73"/>
      <c r="YU59" s="73"/>
      <c r="YV59" s="73"/>
      <c r="YW59" s="73"/>
      <c r="YX59" s="73"/>
      <c r="YY59" s="73"/>
      <c r="YZ59" s="73"/>
      <c r="ZA59" s="73"/>
      <c r="ZB59" s="73"/>
      <c r="ZC59" s="73"/>
      <c r="ZD59" s="73"/>
      <c r="ZE59" s="73"/>
      <c r="ZF59" s="73"/>
      <c r="ZG59" s="73"/>
      <c r="ZH59" s="73"/>
      <c r="ZI59" s="73"/>
      <c r="ZJ59" s="73"/>
      <c r="ZK59" s="73"/>
      <c r="ZL59" s="73"/>
      <c r="ZM59" s="73"/>
      <c r="ZN59" s="73"/>
      <c r="ZO59" s="73"/>
      <c r="ZP59" s="73"/>
      <c r="ZQ59" s="73"/>
      <c r="ZR59" s="73"/>
      <c r="ZS59" s="73"/>
      <c r="ZT59" s="73"/>
      <c r="ZU59" s="73"/>
      <c r="ZV59" s="73"/>
      <c r="ZW59" s="73"/>
      <c r="ZX59" s="73"/>
      <c r="ZY59" s="73"/>
      <c r="ZZ59" s="73"/>
      <c r="AAA59" s="73"/>
      <c r="AAB59" s="73"/>
      <c r="AAC59" s="73"/>
      <c r="AAD59" s="73"/>
      <c r="AAE59" s="73"/>
      <c r="AAF59" s="73"/>
      <c r="AAG59" s="73"/>
      <c r="AAH59" s="73"/>
      <c r="AAI59" s="73"/>
      <c r="AAJ59" s="73"/>
      <c r="AAK59" s="73"/>
      <c r="AAL59" s="73"/>
      <c r="AAM59" s="73"/>
      <c r="AAN59" s="73"/>
      <c r="AAO59" s="73"/>
      <c r="AAP59" s="73"/>
      <c r="AAQ59" s="73"/>
      <c r="AAR59" s="73"/>
      <c r="AAS59" s="73"/>
      <c r="AAT59" s="73"/>
      <c r="AAU59" s="73"/>
      <c r="AAV59" s="73"/>
      <c r="AAW59" s="73"/>
      <c r="AAX59" s="73"/>
      <c r="AAY59" s="73"/>
      <c r="AAZ59" s="73"/>
      <c r="ABA59" s="73"/>
      <c r="ABB59" s="73"/>
      <c r="ABC59" s="73"/>
      <c r="ABD59" s="73"/>
      <c r="ABE59" s="73"/>
      <c r="ABF59" s="73"/>
      <c r="ABG59" s="73"/>
      <c r="ABH59" s="73"/>
      <c r="ABI59" s="73"/>
      <c r="ABJ59" s="73"/>
      <c r="ABK59" s="73"/>
      <c r="ABL59" s="73"/>
      <c r="ABM59" s="73"/>
      <c r="ABN59" s="73"/>
      <c r="ABO59" s="73"/>
      <c r="ABP59" s="73"/>
      <c r="ABQ59" s="73"/>
      <c r="ABR59" s="73"/>
      <c r="ABS59" s="73"/>
      <c r="ABT59" s="73"/>
      <c r="ABU59" s="73"/>
      <c r="ABV59" s="73"/>
      <c r="ABW59" s="73"/>
      <c r="ABX59" s="73"/>
      <c r="ABY59" s="73"/>
      <c r="ABZ59" s="73"/>
      <c r="ACA59" s="73"/>
      <c r="ACB59" s="73"/>
      <c r="ACC59" s="73"/>
      <c r="ACD59" s="73"/>
      <c r="ACE59" s="73"/>
      <c r="ACF59" s="73"/>
      <c r="ACG59" s="73"/>
      <c r="ACH59" s="73"/>
      <c r="ACI59" s="73"/>
      <c r="ACJ59" s="73"/>
      <c r="ACK59" s="73"/>
      <c r="ACL59" s="73"/>
      <c r="ACM59" s="73"/>
      <c r="ACN59" s="73"/>
      <c r="ACO59" s="73"/>
      <c r="ACP59" s="73"/>
      <c r="ACQ59" s="73"/>
      <c r="ACR59" s="73"/>
      <c r="ACS59" s="73"/>
      <c r="ACT59" s="73"/>
      <c r="ACU59" s="73"/>
      <c r="ACV59" s="73"/>
      <c r="ACW59" s="73"/>
      <c r="ACX59" s="73"/>
      <c r="ACY59" s="73"/>
      <c r="ACZ59" s="73"/>
      <c r="ADA59" s="73"/>
      <c r="ADB59" s="73"/>
      <c r="ADC59" s="73"/>
      <c r="ADD59" s="73"/>
      <c r="ADE59" s="73"/>
      <c r="ADF59" s="73"/>
      <c r="ADG59" s="73"/>
      <c r="ADH59" s="73"/>
      <c r="ADI59" s="73"/>
      <c r="ADJ59" s="73"/>
      <c r="ADK59" s="73"/>
      <c r="ADL59" s="73"/>
      <c r="ADM59" s="73"/>
      <c r="ADN59" s="73"/>
      <c r="ADO59" s="73"/>
      <c r="ADP59" s="73"/>
      <c r="ADQ59" s="73"/>
      <c r="ADR59" s="73"/>
      <c r="ADS59" s="73"/>
      <c r="ADT59" s="73"/>
      <c r="ADU59" s="73"/>
      <c r="ADV59" s="73"/>
      <c r="ADW59" s="73"/>
      <c r="ADX59" s="73"/>
      <c r="ADY59" s="73"/>
      <c r="ADZ59" s="73"/>
      <c r="AEA59" s="73"/>
      <c r="AEB59" s="73"/>
      <c r="AEC59" s="73"/>
      <c r="AED59" s="73"/>
      <c r="AEE59" s="73"/>
      <c r="AEF59" s="73"/>
      <c r="AEG59" s="73"/>
      <c r="AEH59" s="73"/>
      <c r="AEI59" s="73"/>
      <c r="AEJ59" s="73"/>
      <c r="AEK59" s="73"/>
      <c r="AEL59" s="73"/>
      <c r="AEM59" s="73"/>
      <c r="AEN59" s="73"/>
      <c r="AEO59" s="73"/>
      <c r="AEP59" s="73"/>
      <c r="AEQ59" s="73"/>
      <c r="AER59" s="73"/>
      <c r="AES59" s="73"/>
      <c r="AET59" s="73"/>
      <c r="AEU59" s="73"/>
      <c r="AEV59" s="73"/>
      <c r="AEW59" s="73"/>
      <c r="AEX59" s="73"/>
      <c r="AEY59" s="73"/>
      <c r="AEZ59" s="73"/>
      <c r="AFA59" s="73"/>
      <c r="AFB59" s="73"/>
      <c r="AFC59" s="73"/>
      <c r="AFD59" s="73"/>
      <c r="AFE59" s="73"/>
      <c r="AFF59" s="73"/>
      <c r="AFG59" s="73"/>
      <c r="AFH59" s="73"/>
      <c r="AFI59" s="73"/>
      <c r="AFJ59" s="73"/>
      <c r="AFK59" s="73"/>
      <c r="AFL59" s="73"/>
      <c r="AFM59" s="73"/>
      <c r="AFN59" s="73"/>
      <c r="AFO59" s="73"/>
      <c r="AFP59" s="73"/>
      <c r="AFQ59" s="73"/>
      <c r="AFR59" s="73"/>
      <c r="AFS59" s="73"/>
      <c r="AFT59" s="73"/>
      <c r="AFU59" s="73"/>
      <c r="AFV59" s="73"/>
      <c r="AFW59" s="73"/>
      <c r="AFX59" s="73"/>
      <c r="AFY59" s="73"/>
      <c r="AFZ59" s="73"/>
      <c r="AGA59" s="73"/>
      <c r="AGB59" s="73"/>
      <c r="AGC59" s="73"/>
      <c r="AGD59" s="73"/>
      <c r="AGE59" s="73"/>
      <c r="AGF59" s="73"/>
      <c r="AGG59" s="73"/>
      <c r="AGH59" s="73"/>
      <c r="AGI59" s="73"/>
      <c r="AGJ59" s="73"/>
      <c r="AGK59" s="73"/>
      <c r="AGL59" s="73"/>
      <c r="AGM59" s="73"/>
      <c r="AGN59" s="73"/>
      <c r="AGO59" s="73"/>
      <c r="AGP59" s="73"/>
      <c r="AGQ59" s="73"/>
      <c r="AGR59" s="73"/>
      <c r="AGS59" s="73"/>
      <c r="AGT59" s="73"/>
      <c r="AGU59" s="73"/>
      <c r="AGV59" s="73"/>
      <c r="AGW59" s="73"/>
      <c r="AGX59" s="73"/>
      <c r="AGY59" s="73"/>
      <c r="AGZ59" s="73"/>
      <c r="AHA59" s="73"/>
      <c r="AHB59" s="73"/>
      <c r="AHC59" s="73"/>
      <c r="AHD59" s="73"/>
      <c r="AHE59" s="73"/>
      <c r="AHF59" s="73"/>
      <c r="AHG59" s="73"/>
      <c r="AHH59" s="73"/>
      <c r="AHI59" s="73"/>
      <c r="AHJ59" s="73"/>
      <c r="AHK59" s="73"/>
      <c r="AHL59" s="73"/>
      <c r="AHM59" s="73"/>
      <c r="AHN59" s="73"/>
      <c r="AHO59" s="73"/>
      <c r="AHP59" s="73"/>
      <c r="AHQ59" s="73"/>
      <c r="AHR59" s="73"/>
      <c r="AHS59" s="73"/>
      <c r="AHT59" s="73"/>
      <c r="AHU59" s="73"/>
      <c r="AHV59" s="73"/>
      <c r="AHW59" s="73"/>
      <c r="AHX59" s="73"/>
      <c r="AHY59" s="73"/>
      <c r="AHZ59" s="73"/>
      <c r="AIA59" s="73"/>
      <c r="AIB59" s="73"/>
      <c r="AIC59" s="73"/>
      <c r="AID59" s="73"/>
      <c r="AIE59" s="73"/>
      <c r="AIF59" s="73"/>
      <c r="AIG59" s="73"/>
      <c r="AIH59" s="73"/>
      <c r="AII59" s="73"/>
      <c r="AIJ59" s="73"/>
      <c r="AIK59" s="73"/>
      <c r="AIL59" s="73"/>
      <c r="AIM59" s="73"/>
      <c r="AIN59" s="73"/>
      <c r="AIO59" s="73"/>
      <c r="AIP59" s="73"/>
      <c r="AIQ59" s="73"/>
      <c r="AIR59" s="73"/>
      <c r="AIS59" s="73"/>
      <c r="AIT59" s="73"/>
      <c r="AIU59" s="73"/>
      <c r="AIV59" s="73"/>
      <c r="AIW59" s="73"/>
      <c r="AIX59" s="73"/>
      <c r="AIY59" s="73"/>
      <c r="AIZ59" s="73"/>
      <c r="AJA59" s="73"/>
      <c r="AJB59" s="73"/>
      <c r="AJC59" s="73"/>
      <c r="AJD59" s="73"/>
      <c r="AJE59" s="73"/>
      <c r="AJF59" s="73"/>
      <c r="AJG59" s="73"/>
      <c r="AJH59" s="73"/>
      <c r="AJI59" s="73"/>
      <c r="AJJ59" s="73"/>
      <c r="AJK59" s="73"/>
      <c r="AJL59" s="73"/>
      <c r="AJM59" s="73"/>
      <c r="AJN59" s="73"/>
      <c r="AJO59" s="73"/>
      <c r="AJP59" s="73"/>
      <c r="AJQ59" s="73"/>
      <c r="AJR59" s="73"/>
      <c r="AJS59" s="73"/>
      <c r="AJT59" s="73"/>
      <c r="AJU59" s="73"/>
      <c r="AJV59" s="73"/>
      <c r="AJW59" s="73"/>
      <c r="AJX59" s="73"/>
      <c r="AJY59" s="73"/>
      <c r="AJZ59" s="73"/>
      <c r="AKA59" s="73"/>
      <c r="AKB59" s="73"/>
      <c r="AKC59" s="73"/>
      <c r="AKD59" s="73"/>
      <c r="AKE59" s="73"/>
      <c r="AKF59" s="73"/>
      <c r="AKG59" s="73"/>
      <c r="AKH59" s="73"/>
      <c r="AKI59" s="73"/>
      <c r="AKJ59" s="73"/>
      <c r="AKK59" s="73"/>
      <c r="AKL59" s="73"/>
      <c r="AKM59" s="73"/>
      <c r="AKN59" s="73"/>
      <c r="AKO59" s="73"/>
      <c r="AKP59" s="73"/>
      <c r="AKQ59" s="73"/>
      <c r="AKR59" s="73"/>
      <c r="AKS59" s="73"/>
      <c r="AKT59" s="73"/>
      <c r="AKU59" s="73"/>
      <c r="AKV59" s="73"/>
      <c r="AKW59" s="73"/>
      <c r="AKX59" s="73"/>
      <c r="AKY59" s="73"/>
      <c r="AKZ59" s="73"/>
      <c r="ALA59" s="73"/>
      <c r="ALB59" s="73"/>
      <c r="ALC59" s="73"/>
      <c r="ALD59" s="73"/>
      <c r="ALE59" s="73"/>
      <c r="ALF59" s="73"/>
      <c r="ALG59" s="73"/>
      <c r="ALH59" s="73"/>
      <c r="ALI59" s="73"/>
      <c r="ALJ59" s="73"/>
      <c r="ALK59" s="73"/>
      <c r="ALL59" s="73"/>
      <c r="ALM59" s="73"/>
      <c r="ALN59" s="73"/>
      <c r="ALO59" s="73"/>
      <c r="ALP59" s="73"/>
      <c r="ALQ59" s="73"/>
      <c r="ALR59" s="73"/>
      <c r="ALS59" s="73"/>
      <c r="ALT59" s="73"/>
      <c r="ALU59" s="73"/>
      <c r="ALV59" s="73"/>
      <c r="ALW59" s="73"/>
      <c r="ALX59" s="73"/>
      <c r="ALY59" s="73"/>
      <c r="ALZ59" s="73"/>
      <c r="AMA59" s="73"/>
      <c r="AMB59" s="73"/>
      <c r="AMC59" s="73"/>
      <c r="AMD59" s="73"/>
      <c r="AME59" s="73"/>
      <c r="AMF59" s="73"/>
      <c r="AMG59" s="73"/>
      <c r="AMH59" s="73"/>
      <c r="AMI59" s="73"/>
      <c r="AMJ59" s="73"/>
      <c r="AMK59" s="73"/>
      <c r="AML59" s="73"/>
    </row>
    <row r="60" spans="1:1026" s="75" customFormat="1" ht="15" customHeight="1">
      <c r="A60" s="73"/>
      <c r="B60" s="74" t="s">
        <v>11</v>
      </c>
      <c r="C60" s="342" t="s">
        <v>83</v>
      </c>
      <c r="D60" s="343"/>
      <c r="E60" s="284"/>
      <c r="F60" s="344">
        <v>2.5000000000000001E-2</v>
      </c>
      <c r="G60" s="262"/>
      <c r="H60" s="112">
        <f t="shared" ref="H60:H66" si="0">ROUND($H$46*F60,2)</f>
        <v>35.42</v>
      </c>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c r="ER60" s="73"/>
      <c r="ES60" s="73"/>
      <c r="ET60" s="73"/>
      <c r="EU60" s="73"/>
      <c r="EV60" s="73"/>
      <c r="EW60" s="73"/>
      <c r="EX60" s="73"/>
      <c r="EY60" s="73"/>
      <c r="EZ60" s="73"/>
      <c r="FA60" s="73"/>
      <c r="FB60" s="73"/>
      <c r="FC60" s="73"/>
      <c r="FD60" s="73"/>
      <c r="FE60" s="73"/>
      <c r="FF60" s="73"/>
      <c r="FG60" s="73"/>
      <c r="FH60" s="73"/>
      <c r="FI60" s="73"/>
      <c r="FJ60" s="73"/>
      <c r="FK60" s="73"/>
      <c r="FL60" s="73"/>
      <c r="FM60" s="73"/>
      <c r="FN60" s="73"/>
      <c r="FO60" s="73"/>
      <c r="FP60" s="73"/>
      <c r="FQ60" s="73"/>
      <c r="FR60" s="73"/>
      <c r="FS60" s="73"/>
      <c r="FT60" s="73"/>
      <c r="FU60" s="73"/>
      <c r="FV60" s="73"/>
      <c r="FW60" s="73"/>
      <c r="FX60" s="73"/>
      <c r="FY60" s="73"/>
      <c r="FZ60" s="73"/>
      <c r="GA60" s="73"/>
      <c r="GB60" s="73"/>
      <c r="GC60" s="73"/>
      <c r="GD60" s="73"/>
      <c r="GE60" s="73"/>
      <c r="GF60" s="73"/>
      <c r="GG60" s="73"/>
      <c r="GH60" s="73"/>
      <c r="GI60" s="73"/>
      <c r="GJ60" s="73"/>
      <c r="GK60" s="73"/>
      <c r="GL60" s="73"/>
      <c r="GM60" s="73"/>
      <c r="GN60" s="73"/>
      <c r="GO60" s="73"/>
      <c r="GP60" s="73"/>
      <c r="GQ60" s="73"/>
      <c r="GR60" s="73"/>
      <c r="GS60" s="73"/>
      <c r="GT60" s="73"/>
      <c r="GU60" s="73"/>
      <c r="GV60" s="73"/>
      <c r="GW60" s="73"/>
      <c r="GX60" s="73"/>
      <c r="GY60" s="73"/>
      <c r="GZ60" s="73"/>
      <c r="HA60" s="73"/>
      <c r="HB60" s="73"/>
      <c r="HC60" s="73"/>
      <c r="HD60" s="73"/>
      <c r="HE60" s="73"/>
      <c r="HF60" s="73"/>
      <c r="HG60" s="73"/>
      <c r="HH60" s="73"/>
      <c r="HI60" s="73"/>
      <c r="HJ60" s="73"/>
      <c r="HK60" s="73"/>
      <c r="HL60" s="73"/>
      <c r="HM60" s="73"/>
      <c r="HN60" s="73"/>
      <c r="HO60" s="73"/>
      <c r="HP60" s="73"/>
      <c r="HQ60" s="73"/>
      <c r="HR60" s="73"/>
      <c r="HS60" s="73"/>
      <c r="HT60" s="73"/>
      <c r="HU60" s="73"/>
      <c r="HV60" s="73"/>
      <c r="HW60" s="73"/>
      <c r="HX60" s="73"/>
      <c r="HY60" s="73"/>
      <c r="HZ60" s="73"/>
      <c r="IA60" s="73"/>
      <c r="IB60" s="73"/>
      <c r="IC60" s="73"/>
      <c r="ID60" s="73"/>
      <c r="IE60" s="73"/>
      <c r="IF60" s="73"/>
      <c r="IG60" s="73"/>
      <c r="IH60" s="73"/>
      <c r="II60" s="73"/>
      <c r="IJ60" s="73"/>
      <c r="IK60" s="73"/>
      <c r="IL60" s="73"/>
      <c r="IM60" s="73"/>
      <c r="IN60" s="73"/>
      <c r="IO60" s="73"/>
      <c r="IP60" s="73"/>
      <c r="IQ60" s="73"/>
      <c r="IR60" s="73"/>
      <c r="IS60" s="73"/>
      <c r="IT60" s="73"/>
      <c r="IU60" s="73"/>
      <c r="IV60" s="73"/>
      <c r="IW60" s="73"/>
      <c r="IX60" s="73"/>
      <c r="IY60" s="73"/>
      <c r="IZ60" s="73"/>
      <c r="JA60" s="73"/>
      <c r="JB60" s="73"/>
      <c r="JC60" s="73"/>
      <c r="JD60" s="73"/>
      <c r="JE60" s="73"/>
      <c r="JF60" s="73"/>
      <c r="JG60" s="73"/>
      <c r="JH60" s="73"/>
      <c r="JI60" s="73"/>
      <c r="JJ60" s="73"/>
      <c r="JK60" s="73"/>
      <c r="JL60" s="73"/>
      <c r="JM60" s="73"/>
      <c r="JN60" s="73"/>
      <c r="JO60" s="73"/>
      <c r="JP60" s="73"/>
      <c r="JQ60" s="73"/>
      <c r="JR60" s="73"/>
      <c r="JS60" s="73"/>
      <c r="JT60" s="73"/>
      <c r="JU60" s="73"/>
      <c r="JV60" s="73"/>
      <c r="JW60" s="73"/>
      <c r="JX60" s="73"/>
      <c r="JY60" s="73"/>
      <c r="JZ60" s="73"/>
      <c r="KA60" s="73"/>
      <c r="KB60" s="73"/>
      <c r="KC60" s="73"/>
      <c r="KD60" s="73"/>
      <c r="KE60" s="73"/>
      <c r="KF60" s="73"/>
      <c r="KG60" s="73"/>
      <c r="KH60" s="73"/>
      <c r="KI60" s="73"/>
      <c r="KJ60" s="73"/>
      <c r="KK60" s="73"/>
      <c r="KL60" s="73"/>
      <c r="KM60" s="73"/>
      <c r="KN60" s="73"/>
      <c r="KO60" s="73"/>
      <c r="KP60" s="73"/>
      <c r="KQ60" s="73"/>
      <c r="KR60" s="73"/>
      <c r="KS60" s="73"/>
      <c r="KT60" s="73"/>
      <c r="KU60" s="73"/>
      <c r="KV60" s="73"/>
      <c r="KW60" s="73"/>
      <c r="KX60" s="73"/>
      <c r="KY60" s="73"/>
      <c r="KZ60" s="73"/>
      <c r="LA60" s="73"/>
      <c r="LB60" s="73"/>
      <c r="LC60" s="73"/>
      <c r="LD60" s="73"/>
      <c r="LE60" s="73"/>
      <c r="LF60" s="73"/>
      <c r="LG60" s="73"/>
      <c r="LH60" s="73"/>
      <c r="LI60" s="73"/>
      <c r="LJ60" s="73"/>
      <c r="LK60" s="73"/>
      <c r="LL60" s="73"/>
      <c r="LM60" s="73"/>
      <c r="LN60" s="73"/>
      <c r="LO60" s="73"/>
      <c r="LP60" s="73"/>
      <c r="LQ60" s="73"/>
      <c r="LR60" s="73"/>
      <c r="LS60" s="73"/>
      <c r="LT60" s="73"/>
      <c r="LU60" s="73"/>
      <c r="LV60" s="73"/>
      <c r="LW60" s="73"/>
      <c r="LX60" s="73"/>
      <c r="LY60" s="73"/>
      <c r="LZ60" s="73"/>
      <c r="MA60" s="73"/>
      <c r="MB60" s="73"/>
      <c r="MC60" s="73"/>
      <c r="MD60" s="73"/>
      <c r="ME60" s="73"/>
      <c r="MF60" s="73"/>
      <c r="MG60" s="73"/>
      <c r="MH60" s="73"/>
      <c r="MI60" s="73"/>
      <c r="MJ60" s="73"/>
      <c r="MK60" s="73"/>
      <c r="ML60" s="73"/>
      <c r="MM60" s="73"/>
      <c r="MN60" s="73"/>
      <c r="MO60" s="73"/>
      <c r="MP60" s="73"/>
      <c r="MQ60" s="73"/>
      <c r="MR60" s="73"/>
      <c r="MS60" s="73"/>
      <c r="MT60" s="73"/>
      <c r="MU60" s="73"/>
      <c r="MV60" s="73"/>
      <c r="MW60" s="73"/>
      <c r="MX60" s="73"/>
      <c r="MY60" s="73"/>
      <c r="MZ60" s="73"/>
      <c r="NA60" s="73"/>
      <c r="NB60" s="73"/>
      <c r="NC60" s="73"/>
      <c r="ND60" s="73"/>
      <c r="NE60" s="73"/>
      <c r="NF60" s="73"/>
      <c r="NG60" s="73"/>
      <c r="NH60" s="73"/>
      <c r="NI60" s="73"/>
      <c r="NJ60" s="73"/>
      <c r="NK60" s="73"/>
      <c r="NL60" s="73"/>
      <c r="NM60" s="73"/>
      <c r="NN60" s="73"/>
      <c r="NO60" s="73"/>
      <c r="NP60" s="73"/>
      <c r="NQ60" s="73"/>
      <c r="NR60" s="73"/>
      <c r="NS60" s="73"/>
      <c r="NT60" s="73"/>
      <c r="NU60" s="73"/>
      <c r="NV60" s="73"/>
      <c r="NW60" s="73"/>
      <c r="NX60" s="73"/>
      <c r="NY60" s="73"/>
      <c r="NZ60" s="73"/>
      <c r="OA60" s="73"/>
      <c r="OB60" s="73"/>
      <c r="OC60" s="73"/>
      <c r="OD60" s="73"/>
      <c r="OE60" s="73"/>
      <c r="OF60" s="73"/>
      <c r="OG60" s="73"/>
      <c r="OH60" s="73"/>
      <c r="OI60" s="73"/>
      <c r="OJ60" s="73"/>
      <c r="OK60" s="73"/>
      <c r="OL60" s="73"/>
      <c r="OM60" s="73"/>
      <c r="ON60" s="73"/>
      <c r="OO60" s="73"/>
      <c r="OP60" s="73"/>
      <c r="OQ60" s="73"/>
      <c r="OR60" s="73"/>
      <c r="OS60" s="73"/>
      <c r="OT60" s="73"/>
      <c r="OU60" s="73"/>
      <c r="OV60" s="73"/>
      <c r="OW60" s="73"/>
      <c r="OX60" s="73"/>
      <c r="OY60" s="73"/>
      <c r="OZ60" s="73"/>
      <c r="PA60" s="73"/>
      <c r="PB60" s="73"/>
      <c r="PC60" s="73"/>
      <c r="PD60" s="73"/>
      <c r="PE60" s="73"/>
      <c r="PF60" s="73"/>
      <c r="PG60" s="73"/>
      <c r="PH60" s="73"/>
      <c r="PI60" s="73"/>
      <c r="PJ60" s="73"/>
      <c r="PK60" s="73"/>
      <c r="PL60" s="73"/>
      <c r="PM60" s="73"/>
      <c r="PN60" s="73"/>
      <c r="PO60" s="73"/>
      <c r="PP60" s="73"/>
      <c r="PQ60" s="73"/>
      <c r="PR60" s="73"/>
      <c r="PS60" s="73"/>
      <c r="PT60" s="73"/>
      <c r="PU60" s="73"/>
      <c r="PV60" s="73"/>
      <c r="PW60" s="73"/>
      <c r="PX60" s="73"/>
      <c r="PY60" s="73"/>
      <c r="PZ60" s="73"/>
      <c r="QA60" s="73"/>
      <c r="QB60" s="73"/>
      <c r="QC60" s="73"/>
      <c r="QD60" s="73"/>
      <c r="QE60" s="73"/>
      <c r="QF60" s="73"/>
      <c r="QG60" s="73"/>
      <c r="QH60" s="73"/>
      <c r="QI60" s="73"/>
      <c r="QJ60" s="73"/>
      <c r="QK60" s="73"/>
      <c r="QL60" s="73"/>
      <c r="QM60" s="73"/>
      <c r="QN60" s="73"/>
      <c r="QO60" s="73"/>
      <c r="QP60" s="73"/>
      <c r="QQ60" s="73"/>
      <c r="QR60" s="73"/>
      <c r="QS60" s="73"/>
      <c r="QT60" s="73"/>
      <c r="QU60" s="73"/>
      <c r="QV60" s="73"/>
      <c r="QW60" s="73"/>
      <c r="QX60" s="73"/>
      <c r="QY60" s="73"/>
      <c r="QZ60" s="73"/>
      <c r="RA60" s="73"/>
      <c r="RB60" s="73"/>
      <c r="RC60" s="73"/>
      <c r="RD60" s="73"/>
      <c r="RE60" s="73"/>
      <c r="RF60" s="73"/>
      <c r="RG60" s="73"/>
      <c r="RH60" s="73"/>
      <c r="RI60" s="73"/>
      <c r="RJ60" s="73"/>
      <c r="RK60" s="73"/>
      <c r="RL60" s="73"/>
      <c r="RM60" s="73"/>
      <c r="RN60" s="73"/>
      <c r="RO60" s="73"/>
      <c r="RP60" s="73"/>
      <c r="RQ60" s="73"/>
      <c r="RR60" s="73"/>
      <c r="RS60" s="73"/>
      <c r="RT60" s="73"/>
      <c r="RU60" s="73"/>
      <c r="RV60" s="73"/>
      <c r="RW60" s="73"/>
      <c r="RX60" s="73"/>
      <c r="RY60" s="73"/>
      <c r="RZ60" s="73"/>
      <c r="SA60" s="73"/>
      <c r="SB60" s="73"/>
      <c r="SC60" s="73"/>
      <c r="SD60" s="73"/>
      <c r="SE60" s="73"/>
      <c r="SF60" s="73"/>
      <c r="SG60" s="73"/>
      <c r="SH60" s="73"/>
      <c r="SI60" s="73"/>
      <c r="SJ60" s="73"/>
      <c r="SK60" s="73"/>
      <c r="SL60" s="73"/>
      <c r="SM60" s="73"/>
      <c r="SN60" s="73"/>
      <c r="SO60" s="73"/>
      <c r="SP60" s="73"/>
      <c r="SQ60" s="73"/>
      <c r="SR60" s="73"/>
      <c r="SS60" s="73"/>
      <c r="ST60" s="73"/>
      <c r="SU60" s="73"/>
      <c r="SV60" s="73"/>
      <c r="SW60" s="73"/>
      <c r="SX60" s="73"/>
      <c r="SY60" s="73"/>
      <c r="SZ60" s="73"/>
      <c r="TA60" s="73"/>
      <c r="TB60" s="73"/>
      <c r="TC60" s="73"/>
      <c r="TD60" s="73"/>
      <c r="TE60" s="73"/>
      <c r="TF60" s="73"/>
      <c r="TG60" s="73"/>
      <c r="TH60" s="73"/>
      <c r="TI60" s="73"/>
      <c r="TJ60" s="73"/>
      <c r="TK60" s="73"/>
      <c r="TL60" s="73"/>
      <c r="TM60" s="73"/>
      <c r="TN60" s="73"/>
      <c r="TO60" s="73"/>
      <c r="TP60" s="73"/>
      <c r="TQ60" s="73"/>
      <c r="TR60" s="73"/>
      <c r="TS60" s="73"/>
      <c r="TT60" s="73"/>
      <c r="TU60" s="73"/>
      <c r="TV60" s="73"/>
      <c r="TW60" s="73"/>
      <c r="TX60" s="73"/>
      <c r="TY60" s="73"/>
      <c r="TZ60" s="73"/>
      <c r="UA60" s="73"/>
      <c r="UB60" s="73"/>
      <c r="UC60" s="73"/>
      <c r="UD60" s="73"/>
      <c r="UE60" s="73"/>
      <c r="UF60" s="73"/>
      <c r="UG60" s="73"/>
      <c r="UH60" s="73"/>
      <c r="UI60" s="73"/>
      <c r="UJ60" s="73"/>
      <c r="UK60" s="73"/>
      <c r="UL60" s="73"/>
      <c r="UM60" s="73"/>
      <c r="UN60" s="73"/>
      <c r="UO60" s="73"/>
      <c r="UP60" s="73"/>
      <c r="UQ60" s="73"/>
      <c r="UR60" s="73"/>
      <c r="US60" s="73"/>
      <c r="UT60" s="73"/>
      <c r="UU60" s="73"/>
      <c r="UV60" s="73"/>
      <c r="UW60" s="73"/>
      <c r="UX60" s="73"/>
      <c r="UY60" s="73"/>
      <c r="UZ60" s="73"/>
      <c r="VA60" s="73"/>
      <c r="VB60" s="73"/>
      <c r="VC60" s="73"/>
      <c r="VD60" s="73"/>
      <c r="VE60" s="73"/>
      <c r="VF60" s="73"/>
      <c r="VG60" s="73"/>
      <c r="VH60" s="73"/>
      <c r="VI60" s="73"/>
      <c r="VJ60" s="73"/>
      <c r="VK60" s="73"/>
      <c r="VL60" s="73"/>
      <c r="VM60" s="73"/>
      <c r="VN60" s="73"/>
      <c r="VO60" s="73"/>
      <c r="VP60" s="73"/>
      <c r="VQ60" s="73"/>
      <c r="VR60" s="73"/>
      <c r="VS60" s="73"/>
      <c r="VT60" s="73"/>
      <c r="VU60" s="73"/>
      <c r="VV60" s="73"/>
      <c r="VW60" s="73"/>
      <c r="VX60" s="73"/>
      <c r="VY60" s="73"/>
      <c r="VZ60" s="73"/>
      <c r="WA60" s="73"/>
      <c r="WB60" s="73"/>
      <c r="WC60" s="73"/>
      <c r="WD60" s="73"/>
      <c r="WE60" s="73"/>
      <c r="WF60" s="73"/>
      <c r="WG60" s="73"/>
      <c r="WH60" s="73"/>
      <c r="WI60" s="73"/>
      <c r="WJ60" s="73"/>
      <c r="WK60" s="73"/>
      <c r="WL60" s="73"/>
      <c r="WM60" s="73"/>
      <c r="WN60" s="73"/>
      <c r="WO60" s="73"/>
      <c r="WP60" s="73"/>
      <c r="WQ60" s="73"/>
      <c r="WR60" s="73"/>
      <c r="WS60" s="73"/>
      <c r="WT60" s="73"/>
      <c r="WU60" s="73"/>
      <c r="WV60" s="73"/>
      <c r="WW60" s="73"/>
      <c r="WX60" s="73"/>
      <c r="WY60" s="73"/>
      <c r="WZ60" s="73"/>
      <c r="XA60" s="73"/>
      <c r="XB60" s="73"/>
      <c r="XC60" s="73"/>
      <c r="XD60" s="73"/>
      <c r="XE60" s="73"/>
      <c r="XF60" s="73"/>
      <c r="XG60" s="73"/>
      <c r="XH60" s="73"/>
      <c r="XI60" s="73"/>
      <c r="XJ60" s="73"/>
      <c r="XK60" s="73"/>
      <c r="XL60" s="73"/>
      <c r="XM60" s="73"/>
      <c r="XN60" s="73"/>
      <c r="XO60" s="73"/>
      <c r="XP60" s="73"/>
      <c r="XQ60" s="73"/>
      <c r="XR60" s="73"/>
      <c r="XS60" s="73"/>
      <c r="XT60" s="73"/>
      <c r="XU60" s="73"/>
      <c r="XV60" s="73"/>
      <c r="XW60" s="73"/>
      <c r="XX60" s="73"/>
      <c r="XY60" s="73"/>
      <c r="XZ60" s="73"/>
      <c r="YA60" s="73"/>
      <c r="YB60" s="73"/>
      <c r="YC60" s="73"/>
      <c r="YD60" s="73"/>
      <c r="YE60" s="73"/>
      <c r="YF60" s="73"/>
      <c r="YG60" s="73"/>
      <c r="YH60" s="73"/>
      <c r="YI60" s="73"/>
      <c r="YJ60" s="73"/>
      <c r="YK60" s="73"/>
      <c r="YL60" s="73"/>
      <c r="YM60" s="73"/>
      <c r="YN60" s="73"/>
      <c r="YO60" s="73"/>
      <c r="YP60" s="73"/>
      <c r="YQ60" s="73"/>
      <c r="YR60" s="73"/>
      <c r="YS60" s="73"/>
      <c r="YT60" s="73"/>
      <c r="YU60" s="73"/>
      <c r="YV60" s="73"/>
      <c r="YW60" s="73"/>
      <c r="YX60" s="73"/>
      <c r="YY60" s="73"/>
      <c r="YZ60" s="73"/>
      <c r="ZA60" s="73"/>
      <c r="ZB60" s="73"/>
      <c r="ZC60" s="73"/>
      <c r="ZD60" s="73"/>
      <c r="ZE60" s="73"/>
      <c r="ZF60" s="73"/>
      <c r="ZG60" s="73"/>
      <c r="ZH60" s="73"/>
      <c r="ZI60" s="73"/>
      <c r="ZJ60" s="73"/>
      <c r="ZK60" s="73"/>
      <c r="ZL60" s="73"/>
      <c r="ZM60" s="73"/>
      <c r="ZN60" s="73"/>
      <c r="ZO60" s="73"/>
      <c r="ZP60" s="73"/>
      <c r="ZQ60" s="73"/>
      <c r="ZR60" s="73"/>
      <c r="ZS60" s="73"/>
      <c r="ZT60" s="73"/>
      <c r="ZU60" s="73"/>
      <c r="ZV60" s="73"/>
      <c r="ZW60" s="73"/>
      <c r="ZX60" s="73"/>
      <c r="ZY60" s="73"/>
      <c r="ZZ60" s="73"/>
      <c r="AAA60" s="73"/>
      <c r="AAB60" s="73"/>
      <c r="AAC60" s="73"/>
      <c r="AAD60" s="73"/>
      <c r="AAE60" s="73"/>
      <c r="AAF60" s="73"/>
      <c r="AAG60" s="73"/>
      <c r="AAH60" s="73"/>
      <c r="AAI60" s="73"/>
      <c r="AAJ60" s="73"/>
      <c r="AAK60" s="73"/>
      <c r="AAL60" s="73"/>
      <c r="AAM60" s="73"/>
      <c r="AAN60" s="73"/>
      <c r="AAO60" s="73"/>
      <c r="AAP60" s="73"/>
      <c r="AAQ60" s="73"/>
      <c r="AAR60" s="73"/>
      <c r="AAS60" s="73"/>
      <c r="AAT60" s="73"/>
      <c r="AAU60" s="73"/>
      <c r="AAV60" s="73"/>
      <c r="AAW60" s="73"/>
      <c r="AAX60" s="73"/>
      <c r="AAY60" s="73"/>
      <c r="AAZ60" s="73"/>
      <c r="ABA60" s="73"/>
      <c r="ABB60" s="73"/>
      <c r="ABC60" s="73"/>
      <c r="ABD60" s="73"/>
      <c r="ABE60" s="73"/>
      <c r="ABF60" s="73"/>
      <c r="ABG60" s="73"/>
      <c r="ABH60" s="73"/>
      <c r="ABI60" s="73"/>
      <c r="ABJ60" s="73"/>
      <c r="ABK60" s="73"/>
      <c r="ABL60" s="73"/>
      <c r="ABM60" s="73"/>
      <c r="ABN60" s="73"/>
      <c r="ABO60" s="73"/>
      <c r="ABP60" s="73"/>
      <c r="ABQ60" s="73"/>
      <c r="ABR60" s="73"/>
      <c r="ABS60" s="73"/>
      <c r="ABT60" s="73"/>
      <c r="ABU60" s="73"/>
      <c r="ABV60" s="73"/>
      <c r="ABW60" s="73"/>
      <c r="ABX60" s="73"/>
      <c r="ABY60" s="73"/>
      <c r="ABZ60" s="73"/>
      <c r="ACA60" s="73"/>
      <c r="ACB60" s="73"/>
      <c r="ACC60" s="73"/>
      <c r="ACD60" s="73"/>
      <c r="ACE60" s="73"/>
      <c r="ACF60" s="73"/>
      <c r="ACG60" s="73"/>
      <c r="ACH60" s="73"/>
      <c r="ACI60" s="73"/>
      <c r="ACJ60" s="73"/>
      <c r="ACK60" s="73"/>
      <c r="ACL60" s="73"/>
      <c r="ACM60" s="73"/>
      <c r="ACN60" s="73"/>
      <c r="ACO60" s="73"/>
      <c r="ACP60" s="73"/>
      <c r="ACQ60" s="73"/>
      <c r="ACR60" s="73"/>
      <c r="ACS60" s="73"/>
      <c r="ACT60" s="73"/>
      <c r="ACU60" s="73"/>
      <c r="ACV60" s="73"/>
      <c r="ACW60" s="73"/>
      <c r="ACX60" s="73"/>
      <c r="ACY60" s="73"/>
      <c r="ACZ60" s="73"/>
      <c r="ADA60" s="73"/>
      <c r="ADB60" s="73"/>
      <c r="ADC60" s="73"/>
      <c r="ADD60" s="73"/>
      <c r="ADE60" s="73"/>
      <c r="ADF60" s="73"/>
      <c r="ADG60" s="73"/>
      <c r="ADH60" s="73"/>
      <c r="ADI60" s="73"/>
      <c r="ADJ60" s="73"/>
      <c r="ADK60" s="73"/>
      <c r="ADL60" s="73"/>
      <c r="ADM60" s="73"/>
      <c r="ADN60" s="73"/>
      <c r="ADO60" s="73"/>
      <c r="ADP60" s="73"/>
      <c r="ADQ60" s="73"/>
      <c r="ADR60" s="73"/>
      <c r="ADS60" s="73"/>
      <c r="ADT60" s="73"/>
      <c r="ADU60" s="73"/>
      <c r="ADV60" s="73"/>
      <c r="ADW60" s="73"/>
      <c r="ADX60" s="73"/>
      <c r="ADY60" s="73"/>
      <c r="ADZ60" s="73"/>
      <c r="AEA60" s="73"/>
      <c r="AEB60" s="73"/>
      <c r="AEC60" s="73"/>
      <c r="AED60" s="73"/>
      <c r="AEE60" s="73"/>
      <c r="AEF60" s="73"/>
      <c r="AEG60" s="73"/>
      <c r="AEH60" s="73"/>
      <c r="AEI60" s="73"/>
      <c r="AEJ60" s="73"/>
      <c r="AEK60" s="73"/>
      <c r="AEL60" s="73"/>
      <c r="AEM60" s="73"/>
      <c r="AEN60" s="73"/>
      <c r="AEO60" s="73"/>
      <c r="AEP60" s="73"/>
      <c r="AEQ60" s="73"/>
      <c r="AER60" s="73"/>
      <c r="AES60" s="73"/>
      <c r="AET60" s="73"/>
      <c r="AEU60" s="73"/>
      <c r="AEV60" s="73"/>
      <c r="AEW60" s="73"/>
      <c r="AEX60" s="73"/>
      <c r="AEY60" s="73"/>
      <c r="AEZ60" s="73"/>
      <c r="AFA60" s="73"/>
      <c r="AFB60" s="73"/>
      <c r="AFC60" s="73"/>
      <c r="AFD60" s="73"/>
      <c r="AFE60" s="73"/>
      <c r="AFF60" s="73"/>
      <c r="AFG60" s="73"/>
      <c r="AFH60" s="73"/>
      <c r="AFI60" s="73"/>
      <c r="AFJ60" s="73"/>
      <c r="AFK60" s="73"/>
      <c r="AFL60" s="73"/>
      <c r="AFM60" s="73"/>
      <c r="AFN60" s="73"/>
      <c r="AFO60" s="73"/>
      <c r="AFP60" s="73"/>
      <c r="AFQ60" s="73"/>
      <c r="AFR60" s="73"/>
      <c r="AFS60" s="73"/>
      <c r="AFT60" s="73"/>
      <c r="AFU60" s="73"/>
      <c r="AFV60" s="73"/>
      <c r="AFW60" s="73"/>
      <c r="AFX60" s="73"/>
      <c r="AFY60" s="73"/>
      <c r="AFZ60" s="73"/>
      <c r="AGA60" s="73"/>
      <c r="AGB60" s="73"/>
      <c r="AGC60" s="73"/>
      <c r="AGD60" s="73"/>
      <c r="AGE60" s="73"/>
      <c r="AGF60" s="73"/>
      <c r="AGG60" s="73"/>
      <c r="AGH60" s="73"/>
      <c r="AGI60" s="73"/>
      <c r="AGJ60" s="73"/>
      <c r="AGK60" s="73"/>
      <c r="AGL60" s="73"/>
      <c r="AGM60" s="73"/>
      <c r="AGN60" s="73"/>
      <c r="AGO60" s="73"/>
      <c r="AGP60" s="73"/>
      <c r="AGQ60" s="73"/>
      <c r="AGR60" s="73"/>
      <c r="AGS60" s="73"/>
      <c r="AGT60" s="73"/>
      <c r="AGU60" s="73"/>
      <c r="AGV60" s="73"/>
      <c r="AGW60" s="73"/>
      <c r="AGX60" s="73"/>
      <c r="AGY60" s="73"/>
      <c r="AGZ60" s="73"/>
      <c r="AHA60" s="73"/>
      <c r="AHB60" s="73"/>
      <c r="AHC60" s="73"/>
      <c r="AHD60" s="73"/>
      <c r="AHE60" s="73"/>
      <c r="AHF60" s="73"/>
      <c r="AHG60" s="73"/>
      <c r="AHH60" s="73"/>
      <c r="AHI60" s="73"/>
      <c r="AHJ60" s="73"/>
      <c r="AHK60" s="73"/>
      <c r="AHL60" s="73"/>
      <c r="AHM60" s="73"/>
      <c r="AHN60" s="73"/>
      <c r="AHO60" s="73"/>
      <c r="AHP60" s="73"/>
      <c r="AHQ60" s="73"/>
      <c r="AHR60" s="73"/>
      <c r="AHS60" s="73"/>
      <c r="AHT60" s="73"/>
      <c r="AHU60" s="73"/>
      <c r="AHV60" s="73"/>
      <c r="AHW60" s="73"/>
      <c r="AHX60" s="73"/>
      <c r="AHY60" s="73"/>
      <c r="AHZ60" s="73"/>
      <c r="AIA60" s="73"/>
      <c r="AIB60" s="73"/>
      <c r="AIC60" s="73"/>
      <c r="AID60" s="73"/>
      <c r="AIE60" s="73"/>
      <c r="AIF60" s="73"/>
      <c r="AIG60" s="73"/>
      <c r="AIH60" s="73"/>
      <c r="AII60" s="73"/>
      <c r="AIJ60" s="73"/>
      <c r="AIK60" s="73"/>
      <c r="AIL60" s="73"/>
      <c r="AIM60" s="73"/>
      <c r="AIN60" s="73"/>
      <c r="AIO60" s="73"/>
      <c r="AIP60" s="73"/>
      <c r="AIQ60" s="73"/>
      <c r="AIR60" s="73"/>
      <c r="AIS60" s="73"/>
      <c r="AIT60" s="73"/>
      <c r="AIU60" s="73"/>
      <c r="AIV60" s="73"/>
      <c r="AIW60" s="73"/>
      <c r="AIX60" s="73"/>
      <c r="AIY60" s="73"/>
      <c r="AIZ60" s="73"/>
      <c r="AJA60" s="73"/>
      <c r="AJB60" s="73"/>
      <c r="AJC60" s="73"/>
      <c r="AJD60" s="73"/>
      <c r="AJE60" s="73"/>
      <c r="AJF60" s="73"/>
      <c r="AJG60" s="73"/>
      <c r="AJH60" s="73"/>
      <c r="AJI60" s="73"/>
      <c r="AJJ60" s="73"/>
      <c r="AJK60" s="73"/>
      <c r="AJL60" s="73"/>
      <c r="AJM60" s="73"/>
      <c r="AJN60" s="73"/>
      <c r="AJO60" s="73"/>
      <c r="AJP60" s="73"/>
      <c r="AJQ60" s="73"/>
      <c r="AJR60" s="73"/>
      <c r="AJS60" s="73"/>
      <c r="AJT60" s="73"/>
      <c r="AJU60" s="73"/>
      <c r="AJV60" s="73"/>
      <c r="AJW60" s="73"/>
      <c r="AJX60" s="73"/>
      <c r="AJY60" s="73"/>
      <c r="AJZ60" s="73"/>
      <c r="AKA60" s="73"/>
      <c r="AKB60" s="73"/>
      <c r="AKC60" s="73"/>
      <c r="AKD60" s="73"/>
      <c r="AKE60" s="73"/>
      <c r="AKF60" s="73"/>
      <c r="AKG60" s="73"/>
      <c r="AKH60" s="73"/>
      <c r="AKI60" s="73"/>
      <c r="AKJ60" s="73"/>
      <c r="AKK60" s="73"/>
      <c r="AKL60" s="73"/>
      <c r="AKM60" s="73"/>
      <c r="AKN60" s="73"/>
      <c r="AKO60" s="73"/>
      <c r="AKP60" s="73"/>
      <c r="AKQ60" s="73"/>
      <c r="AKR60" s="73"/>
      <c r="AKS60" s="73"/>
      <c r="AKT60" s="73"/>
      <c r="AKU60" s="73"/>
      <c r="AKV60" s="73"/>
      <c r="AKW60" s="73"/>
      <c r="AKX60" s="73"/>
      <c r="AKY60" s="73"/>
      <c r="AKZ60" s="73"/>
      <c r="ALA60" s="73"/>
      <c r="ALB60" s="73"/>
      <c r="ALC60" s="73"/>
      <c r="ALD60" s="73"/>
      <c r="ALE60" s="73"/>
      <c r="ALF60" s="73"/>
      <c r="ALG60" s="73"/>
      <c r="ALH60" s="73"/>
      <c r="ALI60" s="73"/>
      <c r="ALJ60" s="73"/>
      <c r="ALK60" s="73"/>
      <c r="ALL60" s="73"/>
      <c r="ALM60" s="73"/>
      <c r="ALN60" s="73"/>
      <c r="ALO60" s="73"/>
      <c r="ALP60" s="73"/>
      <c r="ALQ60" s="73"/>
      <c r="ALR60" s="73"/>
      <c r="ALS60" s="73"/>
      <c r="ALT60" s="73"/>
      <c r="ALU60" s="73"/>
      <c r="ALV60" s="73"/>
      <c r="ALW60" s="73"/>
      <c r="ALX60" s="73"/>
      <c r="ALY60" s="73"/>
      <c r="ALZ60" s="73"/>
      <c r="AMA60" s="73"/>
      <c r="AMB60" s="73"/>
      <c r="AMC60" s="73"/>
      <c r="AMD60" s="73"/>
      <c r="AME60" s="73"/>
      <c r="AMF60" s="73"/>
      <c r="AMG60" s="73"/>
      <c r="AMH60" s="73"/>
      <c r="AMI60" s="73"/>
      <c r="AMJ60" s="73"/>
      <c r="AMK60" s="73"/>
      <c r="AML60" s="73"/>
    </row>
    <row r="61" spans="1:1026" s="75" customFormat="1" ht="15" customHeight="1">
      <c r="A61" s="73"/>
      <c r="B61" s="74" t="s">
        <v>13</v>
      </c>
      <c r="C61" s="342" t="s">
        <v>88</v>
      </c>
      <c r="D61" s="343"/>
      <c r="E61" s="284"/>
      <c r="F61" s="356">
        <v>0.03</v>
      </c>
      <c r="G61" s="357"/>
      <c r="H61" s="112">
        <f t="shared" si="0"/>
        <v>42.5</v>
      </c>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c r="FG61" s="73"/>
      <c r="FH61" s="73"/>
      <c r="FI61" s="73"/>
      <c r="FJ61" s="73"/>
      <c r="FK61" s="73"/>
      <c r="FL61" s="73"/>
      <c r="FM61" s="73"/>
      <c r="FN61" s="73"/>
      <c r="FO61" s="73"/>
      <c r="FP61" s="73"/>
      <c r="FQ61" s="73"/>
      <c r="FR61" s="73"/>
      <c r="FS61" s="73"/>
      <c r="FT61" s="73"/>
      <c r="FU61" s="73"/>
      <c r="FV61" s="73"/>
      <c r="FW61" s="73"/>
      <c r="FX61" s="73"/>
      <c r="FY61" s="73"/>
      <c r="FZ61" s="73"/>
      <c r="GA61" s="73"/>
      <c r="GB61" s="73"/>
      <c r="GC61" s="73"/>
      <c r="GD61" s="73"/>
      <c r="GE61" s="73"/>
      <c r="GF61" s="73"/>
      <c r="GG61" s="73"/>
      <c r="GH61" s="73"/>
      <c r="GI61" s="73"/>
      <c r="GJ61" s="73"/>
      <c r="GK61" s="73"/>
      <c r="GL61" s="73"/>
      <c r="GM61" s="73"/>
      <c r="GN61" s="73"/>
      <c r="GO61" s="73"/>
      <c r="GP61" s="73"/>
      <c r="GQ61" s="73"/>
      <c r="GR61" s="73"/>
      <c r="GS61" s="73"/>
      <c r="GT61" s="73"/>
      <c r="GU61" s="73"/>
      <c r="GV61" s="73"/>
      <c r="GW61" s="73"/>
      <c r="GX61" s="73"/>
      <c r="GY61" s="73"/>
      <c r="GZ61" s="73"/>
      <c r="HA61" s="73"/>
      <c r="HB61" s="73"/>
      <c r="HC61" s="73"/>
      <c r="HD61" s="73"/>
      <c r="HE61" s="73"/>
      <c r="HF61" s="73"/>
      <c r="HG61" s="73"/>
      <c r="HH61" s="73"/>
      <c r="HI61" s="73"/>
      <c r="HJ61" s="73"/>
      <c r="HK61" s="73"/>
      <c r="HL61" s="73"/>
      <c r="HM61" s="73"/>
      <c r="HN61" s="73"/>
      <c r="HO61" s="73"/>
      <c r="HP61" s="73"/>
      <c r="HQ61" s="73"/>
      <c r="HR61" s="73"/>
      <c r="HS61" s="73"/>
      <c r="HT61" s="73"/>
      <c r="HU61" s="73"/>
      <c r="HV61" s="73"/>
      <c r="HW61" s="73"/>
      <c r="HX61" s="73"/>
      <c r="HY61" s="73"/>
      <c r="HZ61" s="73"/>
      <c r="IA61" s="73"/>
      <c r="IB61" s="73"/>
      <c r="IC61" s="73"/>
      <c r="ID61" s="73"/>
      <c r="IE61" s="73"/>
      <c r="IF61" s="73"/>
      <c r="IG61" s="73"/>
      <c r="IH61" s="73"/>
      <c r="II61" s="73"/>
      <c r="IJ61" s="73"/>
      <c r="IK61" s="73"/>
      <c r="IL61" s="73"/>
      <c r="IM61" s="73"/>
      <c r="IN61" s="73"/>
      <c r="IO61" s="73"/>
      <c r="IP61" s="73"/>
      <c r="IQ61" s="73"/>
      <c r="IR61" s="73"/>
      <c r="IS61" s="73"/>
      <c r="IT61" s="73"/>
      <c r="IU61" s="73"/>
      <c r="IV61" s="73"/>
      <c r="IW61" s="73"/>
      <c r="IX61" s="73"/>
      <c r="IY61" s="73"/>
      <c r="IZ61" s="73"/>
      <c r="JA61" s="73"/>
      <c r="JB61" s="73"/>
      <c r="JC61" s="73"/>
      <c r="JD61" s="73"/>
      <c r="JE61" s="73"/>
      <c r="JF61" s="73"/>
      <c r="JG61" s="73"/>
      <c r="JH61" s="73"/>
      <c r="JI61" s="73"/>
      <c r="JJ61" s="73"/>
      <c r="JK61" s="73"/>
      <c r="JL61" s="73"/>
      <c r="JM61" s="73"/>
      <c r="JN61" s="73"/>
      <c r="JO61" s="73"/>
      <c r="JP61" s="73"/>
      <c r="JQ61" s="73"/>
      <c r="JR61" s="73"/>
      <c r="JS61" s="73"/>
      <c r="JT61" s="73"/>
      <c r="JU61" s="73"/>
      <c r="JV61" s="73"/>
      <c r="JW61" s="73"/>
      <c r="JX61" s="73"/>
      <c r="JY61" s="73"/>
      <c r="JZ61" s="73"/>
      <c r="KA61" s="73"/>
      <c r="KB61" s="73"/>
      <c r="KC61" s="73"/>
      <c r="KD61" s="73"/>
      <c r="KE61" s="73"/>
      <c r="KF61" s="73"/>
      <c r="KG61" s="73"/>
      <c r="KH61" s="73"/>
      <c r="KI61" s="73"/>
      <c r="KJ61" s="73"/>
      <c r="KK61" s="73"/>
      <c r="KL61" s="73"/>
      <c r="KM61" s="73"/>
      <c r="KN61" s="73"/>
      <c r="KO61" s="73"/>
      <c r="KP61" s="73"/>
      <c r="KQ61" s="73"/>
      <c r="KR61" s="73"/>
      <c r="KS61" s="73"/>
      <c r="KT61" s="73"/>
      <c r="KU61" s="73"/>
      <c r="KV61" s="73"/>
      <c r="KW61" s="73"/>
      <c r="KX61" s="73"/>
      <c r="KY61" s="73"/>
      <c r="KZ61" s="73"/>
      <c r="LA61" s="73"/>
      <c r="LB61" s="73"/>
      <c r="LC61" s="73"/>
      <c r="LD61" s="73"/>
      <c r="LE61" s="73"/>
      <c r="LF61" s="73"/>
      <c r="LG61" s="73"/>
      <c r="LH61" s="73"/>
      <c r="LI61" s="73"/>
      <c r="LJ61" s="73"/>
      <c r="LK61" s="73"/>
      <c r="LL61" s="73"/>
      <c r="LM61" s="73"/>
      <c r="LN61" s="73"/>
      <c r="LO61" s="73"/>
      <c r="LP61" s="73"/>
      <c r="LQ61" s="73"/>
      <c r="LR61" s="73"/>
      <c r="LS61" s="73"/>
      <c r="LT61" s="73"/>
      <c r="LU61" s="73"/>
      <c r="LV61" s="73"/>
      <c r="LW61" s="73"/>
      <c r="LX61" s="73"/>
      <c r="LY61" s="73"/>
      <c r="LZ61" s="73"/>
      <c r="MA61" s="73"/>
      <c r="MB61" s="73"/>
      <c r="MC61" s="73"/>
      <c r="MD61" s="73"/>
      <c r="ME61" s="73"/>
      <c r="MF61" s="73"/>
      <c r="MG61" s="73"/>
      <c r="MH61" s="73"/>
      <c r="MI61" s="73"/>
      <c r="MJ61" s="73"/>
      <c r="MK61" s="73"/>
      <c r="ML61" s="73"/>
      <c r="MM61" s="73"/>
      <c r="MN61" s="73"/>
      <c r="MO61" s="73"/>
      <c r="MP61" s="73"/>
      <c r="MQ61" s="73"/>
      <c r="MR61" s="73"/>
      <c r="MS61" s="73"/>
      <c r="MT61" s="73"/>
      <c r="MU61" s="73"/>
      <c r="MV61" s="73"/>
      <c r="MW61" s="73"/>
      <c r="MX61" s="73"/>
      <c r="MY61" s="73"/>
      <c r="MZ61" s="73"/>
      <c r="NA61" s="73"/>
      <c r="NB61" s="73"/>
      <c r="NC61" s="73"/>
      <c r="ND61" s="73"/>
      <c r="NE61" s="73"/>
      <c r="NF61" s="73"/>
      <c r="NG61" s="73"/>
      <c r="NH61" s="73"/>
      <c r="NI61" s="73"/>
      <c r="NJ61" s="73"/>
      <c r="NK61" s="73"/>
      <c r="NL61" s="73"/>
      <c r="NM61" s="73"/>
      <c r="NN61" s="73"/>
      <c r="NO61" s="73"/>
      <c r="NP61" s="73"/>
      <c r="NQ61" s="73"/>
      <c r="NR61" s="73"/>
      <c r="NS61" s="73"/>
      <c r="NT61" s="73"/>
      <c r="NU61" s="73"/>
      <c r="NV61" s="73"/>
      <c r="NW61" s="73"/>
      <c r="NX61" s="73"/>
      <c r="NY61" s="73"/>
      <c r="NZ61" s="73"/>
      <c r="OA61" s="73"/>
      <c r="OB61" s="73"/>
      <c r="OC61" s="73"/>
      <c r="OD61" s="73"/>
      <c r="OE61" s="73"/>
      <c r="OF61" s="73"/>
      <c r="OG61" s="73"/>
      <c r="OH61" s="73"/>
      <c r="OI61" s="73"/>
      <c r="OJ61" s="73"/>
      <c r="OK61" s="73"/>
      <c r="OL61" s="73"/>
      <c r="OM61" s="73"/>
      <c r="ON61" s="73"/>
      <c r="OO61" s="73"/>
      <c r="OP61" s="73"/>
      <c r="OQ61" s="73"/>
      <c r="OR61" s="73"/>
      <c r="OS61" s="73"/>
      <c r="OT61" s="73"/>
      <c r="OU61" s="73"/>
      <c r="OV61" s="73"/>
      <c r="OW61" s="73"/>
      <c r="OX61" s="73"/>
      <c r="OY61" s="73"/>
      <c r="OZ61" s="73"/>
      <c r="PA61" s="73"/>
      <c r="PB61" s="73"/>
      <c r="PC61" s="73"/>
      <c r="PD61" s="73"/>
      <c r="PE61" s="73"/>
      <c r="PF61" s="73"/>
      <c r="PG61" s="73"/>
      <c r="PH61" s="73"/>
      <c r="PI61" s="73"/>
      <c r="PJ61" s="73"/>
      <c r="PK61" s="73"/>
      <c r="PL61" s="73"/>
      <c r="PM61" s="73"/>
      <c r="PN61" s="73"/>
      <c r="PO61" s="73"/>
      <c r="PP61" s="73"/>
      <c r="PQ61" s="73"/>
      <c r="PR61" s="73"/>
      <c r="PS61" s="73"/>
      <c r="PT61" s="73"/>
      <c r="PU61" s="73"/>
      <c r="PV61" s="73"/>
      <c r="PW61" s="73"/>
      <c r="PX61" s="73"/>
      <c r="PY61" s="73"/>
      <c r="PZ61" s="73"/>
      <c r="QA61" s="73"/>
      <c r="QB61" s="73"/>
      <c r="QC61" s="73"/>
      <c r="QD61" s="73"/>
      <c r="QE61" s="73"/>
      <c r="QF61" s="73"/>
      <c r="QG61" s="73"/>
      <c r="QH61" s="73"/>
      <c r="QI61" s="73"/>
      <c r="QJ61" s="73"/>
      <c r="QK61" s="73"/>
      <c r="QL61" s="73"/>
      <c r="QM61" s="73"/>
      <c r="QN61" s="73"/>
      <c r="QO61" s="73"/>
      <c r="QP61" s="73"/>
      <c r="QQ61" s="73"/>
      <c r="QR61" s="73"/>
      <c r="QS61" s="73"/>
      <c r="QT61" s="73"/>
      <c r="QU61" s="73"/>
      <c r="QV61" s="73"/>
      <c r="QW61" s="73"/>
      <c r="QX61" s="73"/>
      <c r="QY61" s="73"/>
      <c r="QZ61" s="73"/>
      <c r="RA61" s="73"/>
      <c r="RB61" s="73"/>
      <c r="RC61" s="73"/>
      <c r="RD61" s="73"/>
      <c r="RE61" s="73"/>
      <c r="RF61" s="73"/>
      <c r="RG61" s="73"/>
      <c r="RH61" s="73"/>
      <c r="RI61" s="73"/>
      <c r="RJ61" s="73"/>
      <c r="RK61" s="73"/>
      <c r="RL61" s="73"/>
      <c r="RM61" s="73"/>
      <c r="RN61" s="73"/>
      <c r="RO61" s="73"/>
      <c r="RP61" s="73"/>
      <c r="RQ61" s="73"/>
      <c r="RR61" s="73"/>
      <c r="RS61" s="73"/>
      <c r="RT61" s="73"/>
      <c r="RU61" s="73"/>
      <c r="RV61" s="73"/>
      <c r="RW61" s="73"/>
      <c r="RX61" s="73"/>
      <c r="RY61" s="73"/>
      <c r="RZ61" s="73"/>
      <c r="SA61" s="73"/>
      <c r="SB61" s="73"/>
      <c r="SC61" s="73"/>
      <c r="SD61" s="73"/>
      <c r="SE61" s="73"/>
      <c r="SF61" s="73"/>
      <c r="SG61" s="73"/>
      <c r="SH61" s="73"/>
      <c r="SI61" s="73"/>
      <c r="SJ61" s="73"/>
      <c r="SK61" s="73"/>
      <c r="SL61" s="73"/>
      <c r="SM61" s="73"/>
      <c r="SN61" s="73"/>
      <c r="SO61" s="73"/>
      <c r="SP61" s="73"/>
      <c r="SQ61" s="73"/>
      <c r="SR61" s="73"/>
      <c r="SS61" s="73"/>
      <c r="ST61" s="73"/>
      <c r="SU61" s="73"/>
      <c r="SV61" s="73"/>
      <c r="SW61" s="73"/>
      <c r="SX61" s="73"/>
      <c r="SY61" s="73"/>
      <c r="SZ61" s="73"/>
      <c r="TA61" s="73"/>
      <c r="TB61" s="73"/>
      <c r="TC61" s="73"/>
      <c r="TD61" s="73"/>
      <c r="TE61" s="73"/>
      <c r="TF61" s="73"/>
      <c r="TG61" s="73"/>
      <c r="TH61" s="73"/>
      <c r="TI61" s="73"/>
      <c r="TJ61" s="73"/>
      <c r="TK61" s="73"/>
      <c r="TL61" s="73"/>
      <c r="TM61" s="73"/>
      <c r="TN61" s="73"/>
      <c r="TO61" s="73"/>
      <c r="TP61" s="73"/>
      <c r="TQ61" s="73"/>
      <c r="TR61" s="73"/>
      <c r="TS61" s="73"/>
      <c r="TT61" s="73"/>
      <c r="TU61" s="73"/>
      <c r="TV61" s="73"/>
      <c r="TW61" s="73"/>
      <c r="TX61" s="73"/>
      <c r="TY61" s="73"/>
      <c r="TZ61" s="73"/>
      <c r="UA61" s="73"/>
      <c r="UB61" s="73"/>
      <c r="UC61" s="73"/>
      <c r="UD61" s="73"/>
      <c r="UE61" s="73"/>
      <c r="UF61" s="73"/>
      <c r="UG61" s="73"/>
      <c r="UH61" s="73"/>
      <c r="UI61" s="73"/>
      <c r="UJ61" s="73"/>
      <c r="UK61" s="73"/>
      <c r="UL61" s="73"/>
      <c r="UM61" s="73"/>
      <c r="UN61" s="73"/>
      <c r="UO61" s="73"/>
      <c r="UP61" s="73"/>
      <c r="UQ61" s="73"/>
      <c r="UR61" s="73"/>
      <c r="US61" s="73"/>
      <c r="UT61" s="73"/>
      <c r="UU61" s="73"/>
      <c r="UV61" s="73"/>
      <c r="UW61" s="73"/>
      <c r="UX61" s="73"/>
      <c r="UY61" s="73"/>
      <c r="UZ61" s="73"/>
      <c r="VA61" s="73"/>
      <c r="VB61" s="73"/>
      <c r="VC61" s="73"/>
      <c r="VD61" s="73"/>
      <c r="VE61" s="73"/>
      <c r="VF61" s="73"/>
      <c r="VG61" s="73"/>
      <c r="VH61" s="73"/>
      <c r="VI61" s="73"/>
      <c r="VJ61" s="73"/>
      <c r="VK61" s="73"/>
      <c r="VL61" s="73"/>
      <c r="VM61" s="73"/>
      <c r="VN61" s="73"/>
      <c r="VO61" s="73"/>
      <c r="VP61" s="73"/>
      <c r="VQ61" s="73"/>
      <c r="VR61" s="73"/>
      <c r="VS61" s="73"/>
      <c r="VT61" s="73"/>
      <c r="VU61" s="73"/>
      <c r="VV61" s="73"/>
      <c r="VW61" s="73"/>
      <c r="VX61" s="73"/>
      <c r="VY61" s="73"/>
      <c r="VZ61" s="73"/>
      <c r="WA61" s="73"/>
      <c r="WB61" s="73"/>
      <c r="WC61" s="73"/>
      <c r="WD61" s="73"/>
      <c r="WE61" s="73"/>
      <c r="WF61" s="73"/>
      <c r="WG61" s="73"/>
      <c r="WH61" s="73"/>
      <c r="WI61" s="73"/>
      <c r="WJ61" s="73"/>
      <c r="WK61" s="73"/>
      <c r="WL61" s="73"/>
      <c r="WM61" s="73"/>
      <c r="WN61" s="73"/>
      <c r="WO61" s="73"/>
      <c r="WP61" s="73"/>
      <c r="WQ61" s="73"/>
      <c r="WR61" s="73"/>
      <c r="WS61" s="73"/>
      <c r="WT61" s="73"/>
      <c r="WU61" s="73"/>
      <c r="WV61" s="73"/>
      <c r="WW61" s="73"/>
      <c r="WX61" s="73"/>
      <c r="WY61" s="73"/>
      <c r="WZ61" s="73"/>
      <c r="XA61" s="73"/>
      <c r="XB61" s="73"/>
      <c r="XC61" s="73"/>
      <c r="XD61" s="73"/>
      <c r="XE61" s="73"/>
      <c r="XF61" s="73"/>
      <c r="XG61" s="73"/>
      <c r="XH61" s="73"/>
      <c r="XI61" s="73"/>
      <c r="XJ61" s="73"/>
      <c r="XK61" s="73"/>
      <c r="XL61" s="73"/>
      <c r="XM61" s="73"/>
      <c r="XN61" s="73"/>
      <c r="XO61" s="73"/>
      <c r="XP61" s="73"/>
      <c r="XQ61" s="73"/>
      <c r="XR61" s="73"/>
      <c r="XS61" s="73"/>
      <c r="XT61" s="73"/>
      <c r="XU61" s="73"/>
      <c r="XV61" s="73"/>
      <c r="XW61" s="73"/>
      <c r="XX61" s="73"/>
      <c r="XY61" s="73"/>
      <c r="XZ61" s="73"/>
      <c r="YA61" s="73"/>
      <c r="YB61" s="73"/>
      <c r="YC61" s="73"/>
      <c r="YD61" s="73"/>
      <c r="YE61" s="73"/>
      <c r="YF61" s="73"/>
      <c r="YG61" s="73"/>
      <c r="YH61" s="73"/>
      <c r="YI61" s="73"/>
      <c r="YJ61" s="73"/>
      <c r="YK61" s="73"/>
      <c r="YL61" s="73"/>
      <c r="YM61" s="73"/>
      <c r="YN61" s="73"/>
      <c r="YO61" s="73"/>
      <c r="YP61" s="73"/>
      <c r="YQ61" s="73"/>
      <c r="YR61" s="73"/>
      <c r="YS61" s="73"/>
      <c r="YT61" s="73"/>
      <c r="YU61" s="73"/>
      <c r="YV61" s="73"/>
      <c r="YW61" s="73"/>
      <c r="YX61" s="73"/>
      <c r="YY61" s="73"/>
      <c r="YZ61" s="73"/>
      <c r="ZA61" s="73"/>
      <c r="ZB61" s="73"/>
      <c r="ZC61" s="73"/>
      <c r="ZD61" s="73"/>
      <c r="ZE61" s="73"/>
      <c r="ZF61" s="73"/>
      <c r="ZG61" s="73"/>
      <c r="ZH61" s="73"/>
      <c r="ZI61" s="73"/>
      <c r="ZJ61" s="73"/>
      <c r="ZK61" s="73"/>
      <c r="ZL61" s="73"/>
      <c r="ZM61" s="73"/>
      <c r="ZN61" s="73"/>
      <c r="ZO61" s="73"/>
      <c r="ZP61" s="73"/>
      <c r="ZQ61" s="73"/>
      <c r="ZR61" s="73"/>
      <c r="ZS61" s="73"/>
      <c r="ZT61" s="73"/>
      <c r="ZU61" s="73"/>
      <c r="ZV61" s="73"/>
      <c r="ZW61" s="73"/>
      <c r="ZX61" s="73"/>
      <c r="ZY61" s="73"/>
      <c r="ZZ61" s="73"/>
      <c r="AAA61" s="73"/>
      <c r="AAB61" s="73"/>
      <c r="AAC61" s="73"/>
      <c r="AAD61" s="73"/>
      <c r="AAE61" s="73"/>
      <c r="AAF61" s="73"/>
      <c r="AAG61" s="73"/>
      <c r="AAH61" s="73"/>
      <c r="AAI61" s="73"/>
      <c r="AAJ61" s="73"/>
      <c r="AAK61" s="73"/>
      <c r="AAL61" s="73"/>
      <c r="AAM61" s="73"/>
      <c r="AAN61" s="73"/>
      <c r="AAO61" s="73"/>
      <c r="AAP61" s="73"/>
      <c r="AAQ61" s="73"/>
      <c r="AAR61" s="73"/>
      <c r="AAS61" s="73"/>
      <c r="AAT61" s="73"/>
      <c r="AAU61" s="73"/>
      <c r="AAV61" s="73"/>
      <c r="AAW61" s="73"/>
      <c r="AAX61" s="73"/>
      <c r="AAY61" s="73"/>
      <c r="AAZ61" s="73"/>
      <c r="ABA61" s="73"/>
      <c r="ABB61" s="73"/>
      <c r="ABC61" s="73"/>
      <c r="ABD61" s="73"/>
      <c r="ABE61" s="73"/>
      <c r="ABF61" s="73"/>
      <c r="ABG61" s="73"/>
      <c r="ABH61" s="73"/>
      <c r="ABI61" s="73"/>
      <c r="ABJ61" s="73"/>
      <c r="ABK61" s="73"/>
      <c r="ABL61" s="73"/>
      <c r="ABM61" s="73"/>
      <c r="ABN61" s="73"/>
      <c r="ABO61" s="73"/>
      <c r="ABP61" s="73"/>
      <c r="ABQ61" s="73"/>
      <c r="ABR61" s="73"/>
      <c r="ABS61" s="73"/>
      <c r="ABT61" s="73"/>
      <c r="ABU61" s="73"/>
      <c r="ABV61" s="73"/>
      <c r="ABW61" s="73"/>
      <c r="ABX61" s="73"/>
      <c r="ABY61" s="73"/>
      <c r="ABZ61" s="73"/>
      <c r="ACA61" s="73"/>
      <c r="ACB61" s="73"/>
      <c r="ACC61" s="73"/>
      <c r="ACD61" s="73"/>
      <c r="ACE61" s="73"/>
      <c r="ACF61" s="73"/>
      <c r="ACG61" s="73"/>
      <c r="ACH61" s="73"/>
      <c r="ACI61" s="73"/>
      <c r="ACJ61" s="73"/>
      <c r="ACK61" s="73"/>
      <c r="ACL61" s="73"/>
      <c r="ACM61" s="73"/>
      <c r="ACN61" s="73"/>
      <c r="ACO61" s="73"/>
      <c r="ACP61" s="73"/>
      <c r="ACQ61" s="73"/>
      <c r="ACR61" s="73"/>
      <c r="ACS61" s="73"/>
      <c r="ACT61" s="73"/>
      <c r="ACU61" s="73"/>
      <c r="ACV61" s="73"/>
      <c r="ACW61" s="73"/>
      <c r="ACX61" s="73"/>
      <c r="ACY61" s="73"/>
      <c r="ACZ61" s="73"/>
      <c r="ADA61" s="73"/>
      <c r="ADB61" s="73"/>
      <c r="ADC61" s="73"/>
      <c r="ADD61" s="73"/>
      <c r="ADE61" s="73"/>
      <c r="ADF61" s="73"/>
      <c r="ADG61" s="73"/>
      <c r="ADH61" s="73"/>
      <c r="ADI61" s="73"/>
      <c r="ADJ61" s="73"/>
      <c r="ADK61" s="73"/>
      <c r="ADL61" s="73"/>
      <c r="ADM61" s="73"/>
      <c r="ADN61" s="73"/>
      <c r="ADO61" s="73"/>
      <c r="ADP61" s="73"/>
      <c r="ADQ61" s="73"/>
      <c r="ADR61" s="73"/>
      <c r="ADS61" s="73"/>
      <c r="ADT61" s="73"/>
      <c r="ADU61" s="73"/>
      <c r="ADV61" s="73"/>
      <c r="ADW61" s="73"/>
      <c r="ADX61" s="73"/>
      <c r="ADY61" s="73"/>
      <c r="ADZ61" s="73"/>
      <c r="AEA61" s="73"/>
      <c r="AEB61" s="73"/>
      <c r="AEC61" s="73"/>
      <c r="AED61" s="73"/>
      <c r="AEE61" s="73"/>
      <c r="AEF61" s="73"/>
      <c r="AEG61" s="73"/>
      <c r="AEH61" s="73"/>
      <c r="AEI61" s="73"/>
      <c r="AEJ61" s="73"/>
      <c r="AEK61" s="73"/>
      <c r="AEL61" s="73"/>
      <c r="AEM61" s="73"/>
      <c r="AEN61" s="73"/>
      <c r="AEO61" s="73"/>
      <c r="AEP61" s="73"/>
      <c r="AEQ61" s="73"/>
      <c r="AER61" s="73"/>
      <c r="AES61" s="73"/>
      <c r="AET61" s="73"/>
      <c r="AEU61" s="73"/>
      <c r="AEV61" s="73"/>
      <c r="AEW61" s="73"/>
      <c r="AEX61" s="73"/>
      <c r="AEY61" s="73"/>
      <c r="AEZ61" s="73"/>
      <c r="AFA61" s="73"/>
      <c r="AFB61" s="73"/>
      <c r="AFC61" s="73"/>
      <c r="AFD61" s="73"/>
      <c r="AFE61" s="73"/>
      <c r="AFF61" s="73"/>
      <c r="AFG61" s="73"/>
      <c r="AFH61" s="73"/>
      <c r="AFI61" s="73"/>
      <c r="AFJ61" s="73"/>
      <c r="AFK61" s="73"/>
      <c r="AFL61" s="73"/>
      <c r="AFM61" s="73"/>
      <c r="AFN61" s="73"/>
      <c r="AFO61" s="73"/>
      <c r="AFP61" s="73"/>
      <c r="AFQ61" s="73"/>
      <c r="AFR61" s="73"/>
      <c r="AFS61" s="73"/>
      <c r="AFT61" s="73"/>
      <c r="AFU61" s="73"/>
      <c r="AFV61" s="73"/>
      <c r="AFW61" s="73"/>
      <c r="AFX61" s="73"/>
      <c r="AFY61" s="73"/>
      <c r="AFZ61" s="73"/>
      <c r="AGA61" s="73"/>
      <c r="AGB61" s="73"/>
      <c r="AGC61" s="73"/>
      <c r="AGD61" s="73"/>
      <c r="AGE61" s="73"/>
      <c r="AGF61" s="73"/>
      <c r="AGG61" s="73"/>
      <c r="AGH61" s="73"/>
      <c r="AGI61" s="73"/>
      <c r="AGJ61" s="73"/>
      <c r="AGK61" s="73"/>
      <c r="AGL61" s="73"/>
      <c r="AGM61" s="73"/>
      <c r="AGN61" s="73"/>
      <c r="AGO61" s="73"/>
      <c r="AGP61" s="73"/>
      <c r="AGQ61" s="73"/>
      <c r="AGR61" s="73"/>
      <c r="AGS61" s="73"/>
      <c r="AGT61" s="73"/>
      <c r="AGU61" s="73"/>
      <c r="AGV61" s="73"/>
      <c r="AGW61" s="73"/>
      <c r="AGX61" s="73"/>
      <c r="AGY61" s="73"/>
      <c r="AGZ61" s="73"/>
      <c r="AHA61" s="73"/>
      <c r="AHB61" s="73"/>
      <c r="AHC61" s="73"/>
      <c r="AHD61" s="73"/>
      <c r="AHE61" s="73"/>
      <c r="AHF61" s="73"/>
      <c r="AHG61" s="73"/>
      <c r="AHH61" s="73"/>
      <c r="AHI61" s="73"/>
      <c r="AHJ61" s="73"/>
      <c r="AHK61" s="73"/>
      <c r="AHL61" s="73"/>
      <c r="AHM61" s="73"/>
      <c r="AHN61" s="73"/>
      <c r="AHO61" s="73"/>
      <c r="AHP61" s="73"/>
      <c r="AHQ61" s="73"/>
      <c r="AHR61" s="73"/>
      <c r="AHS61" s="73"/>
      <c r="AHT61" s="73"/>
      <c r="AHU61" s="73"/>
      <c r="AHV61" s="73"/>
      <c r="AHW61" s="73"/>
      <c r="AHX61" s="73"/>
      <c r="AHY61" s="73"/>
      <c r="AHZ61" s="73"/>
      <c r="AIA61" s="73"/>
      <c r="AIB61" s="73"/>
      <c r="AIC61" s="73"/>
      <c r="AID61" s="73"/>
      <c r="AIE61" s="73"/>
      <c r="AIF61" s="73"/>
      <c r="AIG61" s="73"/>
      <c r="AIH61" s="73"/>
      <c r="AII61" s="73"/>
      <c r="AIJ61" s="73"/>
      <c r="AIK61" s="73"/>
      <c r="AIL61" s="73"/>
      <c r="AIM61" s="73"/>
      <c r="AIN61" s="73"/>
      <c r="AIO61" s="73"/>
      <c r="AIP61" s="73"/>
      <c r="AIQ61" s="73"/>
      <c r="AIR61" s="73"/>
      <c r="AIS61" s="73"/>
      <c r="AIT61" s="73"/>
      <c r="AIU61" s="73"/>
      <c r="AIV61" s="73"/>
      <c r="AIW61" s="73"/>
      <c r="AIX61" s="73"/>
      <c r="AIY61" s="73"/>
      <c r="AIZ61" s="73"/>
      <c r="AJA61" s="73"/>
      <c r="AJB61" s="73"/>
      <c r="AJC61" s="73"/>
      <c r="AJD61" s="73"/>
      <c r="AJE61" s="73"/>
      <c r="AJF61" s="73"/>
      <c r="AJG61" s="73"/>
      <c r="AJH61" s="73"/>
      <c r="AJI61" s="73"/>
      <c r="AJJ61" s="73"/>
      <c r="AJK61" s="73"/>
      <c r="AJL61" s="73"/>
      <c r="AJM61" s="73"/>
      <c r="AJN61" s="73"/>
      <c r="AJO61" s="73"/>
      <c r="AJP61" s="73"/>
      <c r="AJQ61" s="73"/>
      <c r="AJR61" s="73"/>
      <c r="AJS61" s="73"/>
      <c r="AJT61" s="73"/>
      <c r="AJU61" s="73"/>
      <c r="AJV61" s="73"/>
      <c r="AJW61" s="73"/>
      <c r="AJX61" s="73"/>
      <c r="AJY61" s="73"/>
      <c r="AJZ61" s="73"/>
      <c r="AKA61" s="73"/>
      <c r="AKB61" s="73"/>
      <c r="AKC61" s="73"/>
      <c r="AKD61" s="73"/>
      <c r="AKE61" s="73"/>
      <c r="AKF61" s="73"/>
      <c r="AKG61" s="73"/>
      <c r="AKH61" s="73"/>
      <c r="AKI61" s="73"/>
      <c r="AKJ61" s="73"/>
      <c r="AKK61" s="73"/>
      <c r="AKL61" s="73"/>
      <c r="AKM61" s="73"/>
      <c r="AKN61" s="73"/>
      <c r="AKO61" s="73"/>
      <c r="AKP61" s="73"/>
      <c r="AKQ61" s="73"/>
      <c r="AKR61" s="73"/>
      <c r="AKS61" s="73"/>
      <c r="AKT61" s="73"/>
      <c r="AKU61" s="73"/>
      <c r="AKV61" s="73"/>
      <c r="AKW61" s="73"/>
      <c r="AKX61" s="73"/>
      <c r="AKY61" s="73"/>
      <c r="AKZ61" s="73"/>
      <c r="ALA61" s="73"/>
      <c r="ALB61" s="73"/>
      <c r="ALC61" s="73"/>
      <c r="ALD61" s="73"/>
      <c r="ALE61" s="73"/>
      <c r="ALF61" s="73"/>
      <c r="ALG61" s="73"/>
      <c r="ALH61" s="73"/>
      <c r="ALI61" s="73"/>
      <c r="ALJ61" s="73"/>
      <c r="ALK61" s="73"/>
      <c r="ALL61" s="73"/>
      <c r="ALM61" s="73"/>
      <c r="ALN61" s="73"/>
      <c r="ALO61" s="73"/>
      <c r="ALP61" s="73"/>
      <c r="ALQ61" s="73"/>
      <c r="ALR61" s="73"/>
      <c r="ALS61" s="73"/>
      <c r="ALT61" s="73"/>
      <c r="ALU61" s="73"/>
      <c r="ALV61" s="73"/>
      <c r="ALW61" s="73"/>
      <c r="ALX61" s="73"/>
      <c r="ALY61" s="73"/>
      <c r="ALZ61" s="73"/>
      <c r="AMA61" s="73"/>
      <c r="AMB61" s="73"/>
      <c r="AMC61" s="73"/>
      <c r="AMD61" s="73"/>
      <c r="AME61" s="73"/>
      <c r="AMF61" s="73"/>
      <c r="AMG61" s="73"/>
      <c r="AMH61" s="73"/>
      <c r="AMI61" s="73"/>
      <c r="AMJ61" s="73"/>
      <c r="AMK61" s="73"/>
      <c r="AML61" s="73"/>
    </row>
    <row r="62" spans="1:1026" s="75" customFormat="1" ht="15" customHeight="1">
      <c r="A62" s="73"/>
      <c r="B62" s="74" t="s">
        <v>14</v>
      </c>
      <c r="C62" s="342" t="s">
        <v>84</v>
      </c>
      <c r="D62" s="343"/>
      <c r="E62" s="284"/>
      <c r="F62" s="344">
        <v>1.4999999999999999E-2</v>
      </c>
      <c r="G62" s="262"/>
      <c r="H62" s="112">
        <f t="shared" si="0"/>
        <v>21.25</v>
      </c>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73"/>
      <c r="EQ62" s="73"/>
      <c r="ER62" s="73"/>
      <c r="ES62" s="73"/>
      <c r="ET62" s="73"/>
      <c r="EU62" s="73"/>
      <c r="EV62" s="73"/>
      <c r="EW62" s="73"/>
      <c r="EX62" s="73"/>
      <c r="EY62" s="73"/>
      <c r="EZ62" s="73"/>
      <c r="FA62" s="73"/>
      <c r="FB62" s="73"/>
      <c r="FC62" s="73"/>
      <c r="FD62" s="73"/>
      <c r="FE62" s="73"/>
      <c r="FF62" s="73"/>
      <c r="FG62" s="73"/>
      <c r="FH62" s="73"/>
      <c r="FI62" s="73"/>
      <c r="FJ62" s="73"/>
      <c r="FK62" s="73"/>
      <c r="FL62" s="73"/>
      <c r="FM62" s="73"/>
      <c r="FN62" s="73"/>
      <c r="FO62" s="73"/>
      <c r="FP62" s="73"/>
      <c r="FQ62" s="73"/>
      <c r="FR62" s="73"/>
      <c r="FS62" s="73"/>
      <c r="FT62" s="73"/>
      <c r="FU62" s="73"/>
      <c r="FV62" s="73"/>
      <c r="FW62" s="73"/>
      <c r="FX62" s="73"/>
      <c r="FY62" s="73"/>
      <c r="FZ62" s="73"/>
      <c r="GA62" s="73"/>
      <c r="GB62" s="73"/>
      <c r="GC62" s="73"/>
      <c r="GD62" s="73"/>
      <c r="GE62" s="73"/>
      <c r="GF62" s="73"/>
      <c r="GG62" s="73"/>
      <c r="GH62" s="73"/>
      <c r="GI62" s="73"/>
      <c r="GJ62" s="73"/>
      <c r="GK62" s="73"/>
      <c r="GL62" s="73"/>
      <c r="GM62" s="73"/>
      <c r="GN62" s="73"/>
      <c r="GO62" s="73"/>
      <c r="GP62" s="73"/>
      <c r="GQ62" s="73"/>
      <c r="GR62" s="73"/>
      <c r="GS62" s="73"/>
      <c r="GT62" s="73"/>
      <c r="GU62" s="73"/>
      <c r="GV62" s="73"/>
      <c r="GW62" s="73"/>
      <c r="GX62" s="73"/>
      <c r="GY62" s="73"/>
      <c r="GZ62" s="73"/>
      <c r="HA62" s="73"/>
      <c r="HB62" s="73"/>
      <c r="HC62" s="73"/>
      <c r="HD62" s="73"/>
      <c r="HE62" s="73"/>
      <c r="HF62" s="73"/>
      <c r="HG62" s="73"/>
      <c r="HH62" s="73"/>
      <c r="HI62" s="73"/>
      <c r="HJ62" s="73"/>
      <c r="HK62" s="73"/>
      <c r="HL62" s="73"/>
      <c r="HM62" s="73"/>
      <c r="HN62" s="73"/>
      <c r="HO62" s="73"/>
      <c r="HP62" s="73"/>
      <c r="HQ62" s="73"/>
      <c r="HR62" s="73"/>
      <c r="HS62" s="73"/>
      <c r="HT62" s="73"/>
      <c r="HU62" s="73"/>
      <c r="HV62" s="73"/>
      <c r="HW62" s="73"/>
      <c r="HX62" s="73"/>
      <c r="HY62" s="73"/>
      <c r="HZ62" s="73"/>
      <c r="IA62" s="73"/>
      <c r="IB62" s="73"/>
      <c r="IC62" s="73"/>
      <c r="ID62" s="73"/>
      <c r="IE62" s="73"/>
      <c r="IF62" s="73"/>
      <c r="IG62" s="73"/>
      <c r="IH62" s="73"/>
      <c r="II62" s="73"/>
      <c r="IJ62" s="73"/>
      <c r="IK62" s="73"/>
      <c r="IL62" s="73"/>
      <c r="IM62" s="73"/>
      <c r="IN62" s="73"/>
      <c r="IO62" s="73"/>
      <c r="IP62" s="73"/>
      <c r="IQ62" s="73"/>
      <c r="IR62" s="73"/>
      <c r="IS62" s="73"/>
      <c r="IT62" s="73"/>
      <c r="IU62" s="73"/>
      <c r="IV62" s="73"/>
      <c r="IW62" s="73"/>
      <c r="IX62" s="73"/>
      <c r="IY62" s="73"/>
      <c r="IZ62" s="73"/>
      <c r="JA62" s="73"/>
      <c r="JB62" s="73"/>
      <c r="JC62" s="73"/>
      <c r="JD62" s="73"/>
      <c r="JE62" s="73"/>
      <c r="JF62" s="73"/>
      <c r="JG62" s="73"/>
      <c r="JH62" s="73"/>
      <c r="JI62" s="73"/>
      <c r="JJ62" s="73"/>
      <c r="JK62" s="73"/>
      <c r="JL62" s="73"/>
      <c r="JM62" s="73"/>
      <c r="JN62" s="73"/>
      <c r="JO62" s="73"/>
      <c r="JP62" s="73"/>
      <c r="JQ62" s="73"/>
      <c r="JR62" s="73"/>
      <c r="JS62" s="73"/>
      <c r="JT62" s="73"/>
      <c r="JU62" s="73"/>
      <c r="JV62" s="73"/>
      <c r="JW62" s="73"/>
      <c r="JX62" s="73"/>
      <c r="JY62" s="73"/>
      <c r="JZ62" s="73"/>
      <c r="KA62" s="73"/>
      <c r="KB62" s="73"/>
      <c r="KC62" s="73"/>
      <c r="KD62" s="73"/>
      <c r="KE62" s="73"/>
      <c r="KF62" s="73"/>
      <c r="KG62" s="73"/>
      <c r="KH62" s="73"/>
      <c r="KI62" s="73"/>
      <c r="KJ62" s="73"/>
      <c r="KK62" s="73"/>
      <c r="KL62" s="73"/>
      <c r="KM62" s="73"/>
      <c r="KN62" s="73"/>
      <c r="KO62" s="73"/>
      <c r="KP62" s="73"/>
      <c r="KQ62" s="73"/>
      <c r="KR62" s="73"/>
      <c r="KS62" s="73"/>
      <c r="KT62" s="73"/>
      <c r="KU62" s="73"/>
      <c r="KV62" s="73"/>
      <c r="KW62" s="73"/>
      <c r="KX62" s="73"/>
      <c r="KY62" s="73"/>
      <c r="KZ62" s="73"/>
      <c r="LA62" s="73"/>
      <c r="LB62" s="73"/>
      <c r="LC62" s="73"/>
      <c r="LD62" s="73"/>
      <c r="LE62" s="73"/>
      <c r="LF62" s="73"/>
      <c r="LG62" s="73"/>
      <c r="LH62" s="73"/>
      <c r="LI62" s="73"/>
      <c r="LJ62" s="73"/>
      <c r="LK62" s="73"/>
      <c r="LL62" s="73"/>
      <c r="LM62" s="73"/>
      <c r="LN62" s="73"/>
      <c r="LO62" s="73"/>
      <c r="LP62" s="73"/>
      <c r="LQ62" s="73"/>
      <c r="LR62" s="73"/>
      <c r="LS62" s="73"/>
      <c r="LT62" s="73"/>
      <c r="LU62" s="73"/>
      <c r="LV62" s="73"/>
      <c r="LW62" s="73"/>
      <c r="LX62" s="73"/>
      <c r="LY62" s="73"/>
      <c r="LZ62" s="73"/>
      <c r="MA62" s="73"/>
      <c r="MB62" s="73"/>
      <c r="MC62" s="73"/>
      <c r="MD62" s="73"/>
      <c r="ME62" s="73"/>
      <c r="MF62" s="73"/>
      <c r="MG62" s="73"/>
      <c r="MH62" s="73"/>
      <c r="MI62" s="73"/>
      <c r="MJ62" s="73"/>
      <c r="MK62" s="73"/>
      <c r="ML62" s="73"/>
      <c r="MM62" s="73"/>
      <c r="MN62" s="73"/>
      <c r="MO62" s="73"/>
      <c r="MP62" s="73"/>
      <c r="MQ62" s="73"/>
      <c r="MR62" s="73"/>
      <c r="MS62" s="73"/>
      <c r="MT62" s="73"/>
      <c r="MU62" s="73"/>
      <c r="MV62" s="73"/>
      <c r="MW62" s="73"/>
      <c r="MX62" s="73"/>
      <c r="MY62" s="73"/>
      <c r="MZ62" s="73"/>
      <c r="NA62" s="73"/>
      <c r="NB62" s="73"/>
      <c r="NC62" s="73"/>
      <c r="ND62" s="73"/>
      <c r="NE62" s="73"/>
      <c r="NF62" s="73"/>
      <c r="NG62" s="73"/>
      <c r="NH62" s="73"/>
      <c r="NI62" s="73"/>
      <c r="NJ62" s="73"/>
      <c r="NK62" s="73"/>
      <c r="NL62" s="73"/>
      <c r="NM62" s="73"/>
      <c r="NN62" s="73"/>
      <c r="NO62" s="73"/>
      <c r="NP62" s="73"/>
      <c r="NQ62" s="73"/>
      <c r="NR62" s="73"/>
      <c r="NS62" s="73"/>
      <c r="NT62" s="73"/>
      <c r="NU62" s="73"/>
      <c r="NV62" s="73"/>
      <c r="NW62" s="73"/>
      <c r="NX62" s="73"/>
      <c r="NY62" s="73"/>
      <c r="NZ62" s="73"/>
      <c r="OA62" s="73"/>
      <c r="OB62" s="73"/>
      <c r="OC62" s="73"/>
      <c r="OD62" s="73"/>
      <c r="OE62" s="73"/>
      <c r="OF62" s="73"/>
      <c r="OG62" s="73"/>
      <c r="OH62" s="73"/>
      <c r="OI62" s="73"/>
      <c r="OJ62" s="73"/>
      <c r="OK62" s="73"/>
      <c r="OL62" s="73"/>
      <c r="OM62" s="73"/>
      <c r="ON62" s="73"/>
      <c r="OO62" s="73"/>
      <c r="OP62" s="73"/>
      <c r="OQ62" s="73"/>
      <c r="OR62" s="73"/>
      <c r="OS62" s="73"/>
      <c r="OT62" s="73"/>
      <c r="OU62" s="73"/>
      <c r="OV62" s="73"/>
      <c r="OW62" s="73"/>
      <c r="OX62" s="73"/>
      <c r="OY62" s="73"/>
      <c r="OZ62" s="73"/>
      <c r="PA62" s="73"/>
      <c r="PB62" s="73"/>
      <c r="PC62" s="73"/>
      <c r="PD62" s="73"/>
      <c r="PE62" s="73"/>
      <c r="PF62" s="73"/>
      <c r="PG62" s="73"/>
      <c r="PH62" s="73"/>
      <c r="PI62" s="73"/>
      <c r="PJ62" s="73"/>
      <c r="PK62" s="73"/>
      <c r="PL62" s="73"/>
      <c r="PM62" s="73"/>
      <c r="PN62" s="73"/>
      <c r="PO62" s="73"/>
      <c r="PP62" s="73"/>
      <c r="PQ62" s="73"/>
      <c r="PR62" s="73"/>
      <c r="PS62" s="73"/>
      <c r="PT62" s="73"/>
      <c r="PU62" s="73"/>
      <c r="PV62" s="73"/>
      <c r="PW62" s="73"/>
      <c r="PX62" s="73"/>
      <c r="PY62" s="73"/>
      <c r="PZ62" s="73"/>
      <c r="QA62" s="73"/>
      <c r="QB62" s="73"/>
      <c r="QC62" s="73"/>
      <c r="QD62" s="73"/>
      <c r="QE62" s="73"/>
      <c r="QF62" s="73"/>
      <c r="QG62" s="73"/>
      <c r="QH62" s="73"/>
      <c r="QI62" s="73"/>
      <c r="QJ62" s="73"/>
      <c r="QK62" s="73"/>
      <c r="QL62" s="73"/>
      <c r="QM62" s="73"/>
      <c r="QN62" s="73"/>
      <c r="QO62" s="73"/>
      <c r="QP62" s="73"/>
      <c r="QQ62" s="73"/>
      <c r="QR62" s="73"/>
      <c r="QS62" s="73"/>
      <c r="QT62" s="73"/>
      <c r="QU62" s="73"/>
      <c r="QV62" s="73"/>
      <c r="QW62" s="73"/>
      <c r="QX62" s="73"/>
      <c r="QY62" s="73"/>
      <c r="QZ62" s="73"/>
      <c r="RA62" s="73"/>
      <c r="RB62" s="73"/>
      <c r="RC62" s="73"/>
      <c r="RD62" s="73"/>
      <c r="RE62" s="73"/>
      <c r="RF62" s="73"/>
      <c r="RG62" s="73"/>
      <c r="RH62" s="73"/>
      <c r="RI62" s="73"/>
      <c r="RJ62" s="73"/>
      <c r="RK62" s="73"/>
      <c r="RL62" s="73"/>
      <c r="RM62" s="73"/>
      <c r="RN62" s="73"/>
      <c r="RO62" s="73"/>
      <c r="RP62" s="73"/>
      <c r="RQ62" s="73"/>
      <c r="RR62" s="73"/>
      <c r="RS62" s="73"/>
      <c r="RT62" s="73"/>
      <c r="RU62" s="73"/>
      <c r="RV62" s="73"/>
      <c r="RW62" s="73"/>
      <c r="RX62" s="73"/>
      <c r="RY62" s="73"/>
      <c r="RZ62" s="73"/>
      <c r="SA62" s="73"/>
      <c r="SB62" s="73"/>
      <c r="SC62" s="73"/>
      <c r="SD62" s="73"/>
      <c r="SE62" s="73"/>
      <c r="SF62" s="73"/>
      <c r="SG62" s="73"/>
      <c r="SH62" s="73"/>
      <c r="SI62" s="73"/>
      <c r="SJ62" s="73"/>
      <c r="SK62" s="73"/>
      <c r="SL62" s="73"/>
      <c r="SM62" s="73"/>
      <c r="SN62" s="73"/>
      <c r="SO62" s="73"/>
      <c r="SP62" s="73"/>
      <c r="SQ62" s="73"/>
      <c r="SR62" s="73"/>
      <c r="SS62" s="73"/>
      <c r="ST62" s="73"/>
      <c r="SU62" s="73"/>
      <c r="SV62" s="73"/>
      <c r="SW62" s="73"/>
      <c r="SX62" s="73"/>
      <c r="SY62" s="73"/>
      <c r="SZ62" s="73"/>
      <c r="TA62" s="73"/>
      <c r="TB62" s="73"/>
      <c r="TC62" s="73"/>
      <c r="TD62" s="73"/>
      <c r="TE62" s="73"/>
      <c r="TF62" s="73"/>
      <c r="TG62" s="73"/>
      <c r="TH62" s="73"/>
      <c r="TI62" s="73"/>
      <c r="TJ62" s="73"/>
      <c r="TK62" s="73"/>
      <c r="TL62" s="73"/>
      <c r="TM62" s="73"/>
      <c r="TN62" s="73"/>
      <c r="TO62" s="73"/>
      <c r="TP62" s="73"/>
      <c r="TQ62" s="73"/>
      <c r="TR62" s="73"/>
      <c r="TS62" s="73"/>
      <c r="TT62" s="73"/>
      <c r="TU62" s="73"/>
      <c r="TV62" s="73"/>
      <c r="TW62" s="73"/>
      <c r="TX62" s="73"/>
      <c r="TY62" s="73"/>
      <c r="TZ62" s="73"/>
      <c r="UA62" s="73"/>
      <c r="UB62" s="73"/>
      <c r="UC62" s="73"/>
      <c r="UD62" s="73"/>
      <c r="UE62" s="73"/>
      <c r="UF62" s="73"/>
      <c r="UG62" s="73"/>
      <c r="UH62" s="73"/>
      <c r="UI62" s="73"/>
      <c r="UJ62" s="73"/>
      <c r="UK62" s="73"/>
      <c r="UL62" s="73"/>
      <c r="UM62" s="73"/>
      <c r="UN62" s="73"/>
      <c r="UO62" s="73"/>
      <c r="UP62" s="73"/>
      <c r="UQ62" s="73"/>
      <c r="UR62" s="73"/>
      <c r="US62" s="73"/>
      <c r="UT62" s="73"/>
      <c r="UU62" s="73"/>
      <c r="UV62" s="73"/>
      <c r="UW62" s="73"/>
      <c r="UX62" s="73"/>
      <c r="UY62" s="73"/>
      <c r="UZ62" s="73"/>
      <c r="VA62" s="73"/>
      <c r="VB62" s="73"/>
      <c r="VC62" s="73"/>
      <c r="VD62" s="73"/>
      <c r="VE62" s="73"/>
      <c r="VF62" s="73"/>
      <c r="VG62" s="73"/>
      <c r="VH62" s="73"/>
      <c r="VI62" s="73"/>
      <c r="VJ62" s="73"/>
      <c r="VK62" s="73"/>
      <c r="VL62" s="73"/>
      <c r="VM62" s="73"/>
      <c r="VN62" s="73"/>
      <c r="VO62" s="73"/>
      <c r="VP62" s="73"/>
      <c r="VQ62" s="73"/>
      <c r="VR62" s="73"/>
      <c r="VS62" s="73"/>
      <c r="VT62" s="73"/>
      <c r="VU62" s="73"/>
      <c r="VV62" s="73"/>
      <c r="VW62" s="73"/>
      <c r="VX62" s="73"/>
      <c r="VY62" s="73"/>
      <c r="VZ62" s="73"/>
      <c r="WA62" s="73"/>
      <c r="WB62" s="73"/>
      <c r="WC62" s="73"/>
      <c r="WD62" s="73"/>
      <c r="WE62" s="73"/>
      <c r="WF62" s="73"/>
      <c r="WG62" s="73"/>
      <c r="WH62" s="73"/>
      <c r="WI62" s="73"/>
      <c r="WJ62" s="73"/>
      <c r="WK62" s="73"/>
      <c r="WL62" s="73"/>
      <c r="WM62" s="73"/>
      <c r="WN62" s="73"/>
      <c r="WO62" s="73"/>
      <c r="WP62" s="73"/>
      <c r="WQ62" s="73"/>
      <c r="WR62" s="73"/>
      <c r="WS62" s="73"/>
      <c r="WT62" s="73"/>
      <c r="WU62" s="73"/>
      <c r="WV62" s="73"/>
      <c r="WW62" s="73"/>
      <c r="WX62" s="73"/>
      <c r="WY62" s="73"/>
      <c r="WZ62" s="73"/>
      <c r="XA62" s="73"/>
      <c r="XB62" s="73"/>
      <c r="XC62" s="73"/>
      <c r="XD62" s="73"/>
      <c r="XE62" s="73"/>
      <c r="XF62" s="73"/>
      <c r="XG62" s="73"/>
      <c r="XH62" s="73"/>
      <c r="XI62" s="73"/>
      <c r="XJ62" s="73"/>
      <c r="XK62" s="73"/>
      <c r="XL62" s="73"/>
      <c r="XM62" s="73"/>
      <c r="XN62" s="73"/>
      <c r="XO62" s="73"/>
      <c r="XP62" s="73"/>
      <c r="XQ62" s="73"/>
      <c r="XR62" s="73"/>
      <c r="XS62" s="73"/>
      <c r="XT62" s="73"/>
      <c r="XU62" s="73"/>
      <c r="XV62" s="73"/>
      <c r="XW62" s="73"/>
      <c r="XX62" s="73"/>
      <c r="XY62" s="73"/>
      <c r="XZ62" s="73"/>
      <c r="YA62" s="73"/>
      <c r="YB62" s="73"/>
      <c r="YC62" s="73"/>
      <c r="YD62" s="73"/>
      <c r="YE62" s="73"/>
      <c r="YF62" s="73"/>
      <c r="YG62" s="73"/>
      <c r="YH62" s="73"/>
      <c r="YI62" s="73"/>
      <c r="YJ62" s="73"/>
      <c r="YK62" s="73"/>
      <c r="YL62" s="73"/>
      <c r="YM62" s="73"/>
      <c r="YN62" s="73"/>
      <c r="YO62" s="73"/>
      <c r="YP62" s="73"/>
      <c r="YQ62" s="73"/>
      <c r="YR62" s="73"/>
      <c r="YS62" s="73"/>
      <c r="YT62" s="73"/>
      <c r="YU62" s="73"/>
      <c r="YV62" s="73"/>
      <c r="YW62" s="73"/>
      <c r="YX62" s="73"/>
      <c r="YY62" s="73"/>
      <c r="YZ62" s="73"/>
      <c r="ZA62" s="73"/>
      <c r="ZB62" s="73"/>
      <c r="ZC62" s="73"/>
      <c r="ZD62" s="73"/>
      <c r="ZE62" s="73"/>
      <c r="ZF62" s="73"/>
      <c r="ZG62" s="73"/>
      <c r="ZH62" s="73"/>
      <c r="ZI62" s="73"/>
      <c r="ZJ62" s="73"/>
      <c r="ZK62" s="73"/>
      <c r="ZL62" s="73"/>
      <c r="ZM62" s="73"/>
      <c r="ZN62" s="73"/>
      <c r="ZO62" s="73"/>
      <c r="ZP62" s="73"/>
      <c r="ZQ62" s="73"/>
      <c r="ZR62" s="73"/>
      <c r="ZS62" s="73"/>
      <c r="ZT62" s="73"/>
      <c r="ZU62" s="73"/>
      <c r="ZV62" s="73"/>
      <c r="ZW62" s="73"/>
      <c r="ZX62" s="73"/>
      <c r="ZY62" s="73"/>
      <c r="ZZ62" s="73"/>
      <c r="AAA62" s="73"/>
      <c r="AAB62" s="73"/>
      <c r="AAC62" s="73"/>
      <c r="AAD62" s="73"/>
      <c r="AAE62" s="73"/>
      <c r="AAF62" s="73"/>
      <c r="AAG62" s="73"/>
      <c r="AAH62" s="73"/>
      <c r="AAI62" s="73"/>
      <c r="AAJ62" s="73"/>
      <c r="AAK62" s="73"/>
      <c r="AAL62" s="73"/>
      <c r="AAM62" s="73"/>
      <c r="AAN62" s="73"/>
      <c r="AAO62" s="73"/>
      <c r="AAP62" s="73"/>
      <c r="AAQ62" s="73"/>
      <c r="AAR62" s="73"/>
      <c r="AAS62" s="73"/>
      <c r="AAT62" s="73"/>
      <c r="AAU62" s="73"/>
      <c r="AAV62" s="73"/>
      <c r="AAW62" s="73"/>
      <c r="AAX62" s="73"/>
      <c r="AAY62" s="73"/>
      <c r="AAZ62" s="73"/>
      <c r="ABA62" s="73"/>
      <c r="ABB62" s="73"/>
      <c r="ABC62" s="73"/>
      <c r="ABD62" s="73"/>
      <c r="ABE62" s="73"/>
      <c r="ABF62" s="73"/>
      <c r="ABG62" s="73"/>
      <c r="ABH62" s="73"/>
      <c r="ABI62" s="73"/>
      <c r="ABJ62" s="73"/>
      <c r="ABK62" s="73"/>
      <c r="ABL62" s="73"/>
      <c r="ABM62" s="73"/>
      <c r="ABN62" s="73"/>
      <c r="ABO62" s="73"/>
      <c r="ABP62" s="73"/>
      <c r="ABQ62" s="73"/>
      <c r="ABR62" s="73"/>
      <c r="ABS62" s="73"/>
      <c r="ABT62" s="73"/>
      <c r="ABU62" s="73"/>
      <c r="ABV62" s="73"/>
      <c r="ABW62" s="73"/>
      <c r="ABX62" s="73"/>
      <c r="ABY62" s="73"/>
      <c r="ABZ62" s="73"/>
      <c r="ACA62" s="73"/>
      <c r="ACB62" s="73"/>
      <c r="ACC62" s="73"/>
      <c r="ACD62" s="73"/>
      <c r="ACE62" s="73"/>
      <c r="ACF62" s="73"/>
      <c r="ACG62" s="73"/>
      <c r="ACH62" s="73"/>
      <c r="ACI62" s="73"/>
      <c r="ACJ62" s="73"/>
      <c r="ACK62" s="73"/>
      <c r="ACL62" s="73"/>
      <c r="ACM62" s="73"/>
      <c r="ACN62" s="73"/>
      <c r="ACO62" s="73"/>
      <c r="ACP62" s="73"/>
      <c r="ACQ62" s="73"/>
      <c r="ACR62" s="73"/>
      <c r="ACS62" s="73"/>
      <c r="ACT62" s="73"/>
      <c r="ACU62" s="73"/>
      <c r="ACV62" s="73"/>
      <c r="ACW62" s="73"/>
      <c r="ACX62" s="73"/>
      <c r="ACY62" s="73"/>
      <c r="ACZ62" s="73"/>
      <c r="ADA62" s="73"/>
      <c r="ADB62" s="73"/>
      <c r="ADC62" s="73"/>
      <c r="ADD62" s="73"/>
      <c r="ADE62" s="73"/>
      <c r="ADF62" s="73"/>
      <c r="ADG62" s="73"/>
      <c r="ADH62" s="73"/>
      <c r="ADI62" s="73"/>
      <c r="ADJ62" s="73"/>
      <c r="ADK62" s="73"/>
      <c r="ADL62" s="73"/>
      <c r="ADM62" s="73"/>
      <c r="ADN62" s="73"/>
      <c r="ADO62" s="73"/>
      <c r="ADP62" s="73"/>
      <c r="ADQ62" s="73"/>
      <c r="ADR62" s="73"/>
      <c r="ADS62" s="73"/>
      <c r="ADT62" s="73"/>
      <c r="ADU62" s="73"/>
      <c r="ADV62" s="73"/>
      <c r="ADW62" s="73"/>
      <c r="ADX62" s="73"/>
      <c r="ADY62" s="73"/>
      <c r="ADZ62" s="73"/>
      <c r="AEA62" s="73"/>
      <c r="AEB62" s="73"/>
      <c r="AEC62" s="73"/>
      <c r="AED62" s="73"/>
      <c r="AEE62" s="73"/>
      <c r="AEF62" s="73"/>
      <c r="AEG62" s="73"/>
      <c r="AEH62" s="73"/>
      <c r="AEI62" s="73"/>
      <c r="AEJ62" s="73"/>
      <c r="AEK62" s="73"/>
      <c r="AEL62" s="73"/>
      <c r="AEM62" s="73"/>
      <c r="AEN62" s="73"/>
      <c r="AEO62" s="73"/>
      <c r="AEP62" s="73"/>
      <c r="AEQ62" s="73"/>
      <c r="AER62" s="73"/>
      <c r="AES62" s="73"/>
      <c r="AET62" s="73"/>
      <c r="AEU62" s="73"/>
      <c r="AEV62" s="73"/>
      <c r="AEW62" s="73"/>
      <c r="AEX62" s="73"/>
      <c r="AEY62" s="73"/>
      <c r="AEZ62" s="73"/>
      <c r="AFA62" s="73"/>
      <c r="AFB62" s="73"/>
      <c r="AFC62" s="73"/>
      <c r="AFD62" s="73"/>
      <c r="AFE62" s="73"/>
      <c r="AFF62" s="73"/>
      <c r="AFG62" s="73"/>
      <c r="AFH62" s="73"/>
      <c r="AFI62" s="73"/>
      <c r="AFJ62" s="73"/>
      <c r="AFK62" s="73"/>
      <c r="AFL62" s="73"/>
      <c r="AFM62" s="73"/>
      <c r="AFN62" s="73"/>
      <c r="AFO62" s="73"/>
      <c r="AFP62" s="73"/>
      <c r="AFQ62" s="73"/>
      <c r="AFR62" s="73"/>
      <c r="AFS62" s="73"/>
      <c r="AFT62" s="73"/>
      <c r="AFU62" s="73"/>
      <c r="AFV62" s="73"/>
      <c r="AFW62" s="73"/>
      <c r="AFX62" s="73"/>
      <c r="AFY62" s="73"/>
      <c r="AFZ62" s="73"/>
      <c r="AGA62" s="73"/>
      <c r="AGB62" s="73"/>
      <c r="AGC62" s="73"/>
      <c r="AGD62" s="73"/>
      <c r="AGE62" s="73"/>
      <c r="AGF62" s="73"/>
      <c r="AGG62" s="73"/>
      <c r="AGH62" s="73"/>
      <c r="AGI62" s="73"/>
      <c r="AGJ62" s="73"/>
      <c r="AGK62" s="73"/>
      <c r="AGL62" s="73"/>
      <c r="AGM62" s="73"/>
      <c r="AGN62" s="73"/>
      <c r="AGO62" s="73"/>
      <c r="AGP62" s="73"/>
      <c r="AGQ62" s="73"/>
      <c r="AGR62" s="73"/>
      <c r="AGS62" s="73"/>
      <c r="AGT62" s="73"/>
      <c r="AGU62" s="73"/>
      <c r="AGV62" s="73"/>
      <c r="AGW62" s="73"/>
      <c r="AGX62" s="73"/>
      <c r="AGY62" s="73"/>
      <c r="AGZ62" s="73"/>
      <c r="AHA62" s="73"/>
      <c r="AHB62" s="73"/>
      <c r="AHC62" s="73"/>
      <c r="AHD62" s="73"/>
      <c r="AHE62" s="73"/>
      <c r="AHF62" s="73"/>
      <c r="AHG62" s="73"/>
      <c r="AHH62" s="73"/>
      <c r="AHI62" s="73"/>
      <c r="AHJ62" s="73"/>
      <c r="AHK62" s="73"/>
      <c r="AHL62" s="73"/>
      <c r="AHM62" s="73"/>
      <c r="AHN62" s="73"/>
      <c r="AHO62" s="73"/>
      <c r="AHP62" s="73"/>
      <c r="AHQ62" s="73"/>
      <c r="AHR62" s="73"/>
      <c r="AHS62" s="73"/>
      <c r="AHT62" s="73"/>
      <c r="AHU62" s="73"/>
      <c r="AHV62" s="73"/>
      <c r="AHW62" s="73"/>
      <c r="AHX62" s="73"/>
      <c r="AHY62" s="73"/>
      <c r="AHZ62" s="73"/>
      <c r="AIA62" s="73"/>
      <c r="AIB62" s="73"/>
      <c r="AIC62" s="73"/>
      <c r="AID62" s="73"/>
      <c r="AIE62" s="73"/>
      <c r="AIF62" s="73"/>
      <c r="AIG62" s="73"/>
      <c r="AIH62" s="73"/>
      <c r="AII62" s="73"/>
      <c r="AIJ62" s="73"/>
      <c r="AIK62" s="73"/>
      <c r="AIL62" s="73"/>
      <c r="AIM62" s="73"/>
      <c r="AIN62" s="73"/>
      <c r="AIO62" s="73"/>
      <c r="AIP62" s="73"/>
      <c r="AIQ62" s="73"/>
      <c r="AIR62" s="73"/>
      <c r="AIS62" s="73"/>
      <c r="AIT62" s="73"/>
      <c r="AIU62" s="73"/>
      <c r="AIV62" s="73"/>
      <c r="AIW62" s="73"/>
      <c r="AIX62" s="73"/>
      <c r="AIY62" s="73"/>
      <c r="AIZ62" s="73"/>
      <c r="AJA62" s="73"/>
      <c r="AJB62" s="73"/>
      <c r="AJC62" s="73"/>
      <c r="AJD62" s="73"/>
      <c r="AJE62" s="73"/>
      <c r="AJF62" s="73"/>
      <c r="AJG62" s="73"/>
      <c r="AJH62" s="73"/>
      <c r="AJI62" s="73"/>
      <c r="AJJ62" s="73"/>
      <c r="AJK62" s="73"/>
      <c r="AJL62" s="73"/>
      <c r="AJM62" s="73"/>
      <c r="AJN62" s="73"/>
      <c r="AJO62" s="73"/>
      <c r="AJP62" s="73"/>
      <c r="AJQ62" s="73"/>
      <c r="AJR62" s="73"/>
      <c r="AJS62" s="73"/>
      <c r="AJT62" s="73"/>
      <c r="AJU62" s="73"/>
      <c r="AJV62" s="73"/>
      <c r="AJW62" s="73"/>
      <c r="AJX62" s="73"/>
      <c r="AJY62" s="73"/>
      <c r="AJZ62" s="73"/>
      <c r="AKA62" s="73"/>
      <c r="AKB62" s="73"/>
      <c r="AKC62" s="73"/>
      <c r="AKD62" s="73"/>
      <c r="AKE62" s="73"/>
      <c r="AKF62" s="73"/>
      <c r="AKG62" s="73"/>
      <c r="AKH62" s="73"/>
      <c r="AKI62" s="73"/>
      <c r="AKJ62" s="73"/>
      <c r="AKK62" s="73"/>
      <c r="AKL62" s="73"/>
      <c r="AKM62" s="73"/>
      <c r="AKN62" s="73"/>
      <c r="AKO62" s="73"/>
      <c r="AKP62" s="73"/>
      <c r="AKQ62" s="73"/>
      <c r="AKR62" s="73"/>
      <c r="AKS62" s="73"/>
      <c r="AKT62" s="73"/>
      <c r="AKU62" s="73"/>
      <c r="AKV62" s="73"/>
      <c r="AKW62" s="73"/>
      <c r="AKX62" s="73"/>
      <c r="AKY62" s="73"/>
      <c r="AKZ62" s="73"/>
      <c r="ALA62" s="73"/>
      <c r="ALB62" s="73"/>
      <c r="ALC62" s="73"/>
      <c r="ALD62" s="73"/>
      <c r="ALE62" s="73"/>
      <c r="ALF62" s="73"/>
      <c r="ALG62" s="73"/>
      <c r="ALH62" s="73"/>
      <c r="ALI62" s="73"/>
      <c r="ALJ62" s="73"/>
      <c r="ALK62" s="73"/>
      <c r="ALL62" s="73"/>
      <c r="ALM62" s="73"/>
      <c r="ALN62" s="73"/>
      <c r="ALO62" s="73"/>
      <c r="ALP62" s="73"/>
      <c r="ALQ62" s="73"/>
      <c r="ALR62" s="73"/>
      <c r="ALS62" s="73"/>
      <c r="ALT62" s="73"/>
      <c r="ALU62" s="73"/>
      <c r="ALV62" s="73"/>
      <c r="ALW62" s="73"/>
      <c r="ALX62" s="73"/>
      <c r="ALY62" s="73"/>
      <c r="ALZ62" s="73"/>
      <c r="AMA62" s="73"/>
      <c r="AMB62" s="73"/>
      <c r="AMC62" s="73"/>
      <c r="AMD62" s="73"/>
      <c r="AME62" s="73"/>
      <c r="AMF62" s="73"/>
      <c r="AMG62" s="73"/>
      <c r="AMH62" s="73"/>
      <c r="AMI62" s="73"/>
      <c r="AMJ62" s="73"/>
      <c r="AMK62" s="73"/>
      <c r="AML62" s="73"/>
    </row>
    <row r="63" spans="1:1026" s="75" customFormat="1" ht="13.5" customHeight="1">
      <c r="A63" s="73"/>
      <c r="B63" s="74" t="s">
        <v>40</v>
      </c>
      <c r="C63" s="342" t="s">
        <v>85</v>
      </c>
      <c r="D63" s="343"/>
      <c r="E63" s="284"/>
      <c r="F63" s="344">
        <v>0.01</v>
      </c>
      <c r="G63" s="262"/>
      <c r="H63" s="112">
        <f t="shared" si="0"/>
        <v>14.17</v>
      </c>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73"/>
      <c r="NF63" s="73"/>
      <c r="NG63" s="73"/>
      <c r="NH63" s="73"/>
      <c r="NI63" s="73"/>
      <c r="NJ63" s="73"/>
      <c r="NK63" s="73"/>
      <c r="NL63" s="73"/>
      <c r="NM63" s="73"/>
      <c r="NN63" s="73"/>
      <c r="NO63" s="73"/>
      <c r="NP63" s="73"/>
      <c r="NQ63" s="73"/>
      <c r="NR63" s="73"/>
      <c r="NS63" s="73"/>
      <c r="NT63" s="73"/>
      <c r="NU63" s="73"/>
      <c r="NV63" s="73"/>
      <c r="NW63" s="73"/>
      <c r="NX63" s="73"/>
      <c r="NY63" s="73"/>
      <c r="NZ63" s="73"/>
      <c r="OA63" s="73"/>
      <c r="OB63" s="73"/>
      <c r="OC63" s="73"/>
      <c r="OD63" s="73"/>
      <c r="OE63" s="73"/>
      <c r="OF63" s="73"/>
      <c r="OG63" s="73"/>
      <c r="OH63" s="73"/>
      <c r="OI63" s="73"/>
      <c r="OJ63" s="73"/>
      <c r="OK63" s="73"/>
      <c r="OL63" s="73"/>
      <c r="OM63" s="73"/>
      <c r="ON63" s="73"/>
      <c r="OO63" s="73"/>
      <c r="OP63" s="73"/>
      <c r="OQ63" s="73"/>
      <c r="OR63" s="73"/>
      <c r="OS63" s="73"/>
      <c r="OT63" s="73"/>
      <c r="OU63" s="73"/>
      <c r="OV63" s="73"/>
      <c r="OW63" s="73"/>
      <c r="OX63" s="73"/>
      <c r="OY63" s="73"/>
      <c r="OZ63" s="73"/>
      <c r="PA63" s="73"/>
      <c r="PB63" s="73"/>
      <c r="PC63" s="73"/>
      <c r="PD63" s="73"/>
      <c r="PE63" s="73"/>
      <c r="PF63" s="73"/>
      <c r="PG63" s="73"/>
      <c r="PH63" s="73"/>
      <c r="PI63" s="73"/>
      <c r="PJ63" s="73"/>
      <c r="PK63" s="73"/>
      <c r="PL63" s="73"/>
      <c r="PM63" s="73"/>
      <c r="PN63" s="73"/>
      <c r="PO63" s="73"/>
      <c r="PP63" s="73"/>
      <c r="PQ63" s="73"/>
      <c r="PR63" s="73"/>
      <c r="PS63" s="73"/>
      <c r="PT63" s="73"/>
      <c r="PU63" s="73"/>
      <c r="PV63" s="73"/>
      <c r="PW63" s="73"/>
      <c r="PX63" s="73"/>
      <c r="PY63" s="73"/>
      <c r="PZ63" s="73"/>
      <c r="QA63" s="73"/>
      <c r="QB63" s="73"/>
      <c r="QC63" s="73"/>
      <c r="QD63" s="73"/>
      <c r="QE63" s="73"/>
      <c r="QF63" s="73"/>
      <c r="QG63" s="73"/>
      <c r="QH63" s="73"/>
      <c r="QI63" s="73"/>
      <c r="QJ63" s="73"/>
      <c r="QK63" s="73"/>
      <c r="QL63" s="73"/>
      <c r="QM63" s="73"/>
      <c r="QN63" s="73"/>
      <c r="QO63" s="73"/>
      <c r="QP63" s="73"/>
      <c r="QQ63" s="73"/>
      <c r="QR63" s="73"/>
      <c r="QS63" s="73"/>
      <c r="QT63" s="73"/>
      <c r="QU63" s="73"/>
      <c r="QV63" s="73"/>
      <c r="QW63" s="73"/>
      <c r="QX63" s="73"/>
      <c r="QY63" s="73"/>
      <c r="QZ63" s="73"/>
      <c r="RA63" s="73"/>
      <c r="RB63" s="73"/>
      <c r="RC63" s="73"/>
      <c r="RD63" s="73"/>
      <c r="RE63" s="73"/>
      <c r="RF63" s="73"/>
      <c r="RG63" s="73"/>
      <c r="RH63" s="73"/>
      <c r="RI63" s="73"/>
      <c r="RJ63" s="73"/>
      <c r="RK63" s="73"/>
      <c r="RL63" s="73"/>
      <c r="RM63" s="73"/>
      <c r="RN63" s="73"/>
      <c r="RO63" s="73"/>
      <c r="RP63" s="73"/>
      <c r="RQ63" s="73"/>
      <c r="RR63" s="73"/>
      <c r="RS63" s="73"/>
      <c r="RT63" s="73"/>
      <c r="RU63" s="73"/>
      <c r="RV63" s="73"/>
      <c r="RW63" s="73"/>
      <c r="RX63" s="73"/>
      <c r="RY63" s="73"/>
      <c r="RZ63" s="73"/>
      <c r="SA63" s="73"/>
      <c r="SB63" s="73"/>
      <c r="SC63" s="73"/>
      <c r="SD63" s="73"/>
      <c r="SE63" s="73"/>
      <c r="SF63" s="73"/>
      <c r="SG63" s="73"/>
      <c r="SH63" s="73"/>
      <c r="SI63" s="73"/>
      <c r="SJ63" s="73"/>
      <c r="SK63" s="73"/>
      <c r="SL63" s="73"/>
      <c r="SM63" s="73"/>
      <c r="SN63" s="73"/>
      <c r="SO63" s="73"/>
      <c r="SP63" s="73"/>
      <c r="SQ63" s="73"/>
      <c r="SR63" s="73"/>
      <c r="SS63" s="73"/>
      <c r="ST63" s="73"/>
      <c r="SU63" s="73"/>
      <c r="SV63" s="73"/>
      <c r="SW63" s="73"/>
      <c r="SX63" s="73"/>
      <c r="SY63" s="73"/>
      <c r="SZ63" s="73"/>
      <c r="TA63" s="73"/>
      <c r="TB63" s="73"/>
      <c r="TC63" s="73"/>
      <c r="TD63" s="73"/>
      <c r="TE63" s="73"/>
      <c r="TF63" s="73"/>
      <c r="TG63" s="73"/>
      <c r="TH63" s="73"/>
      <c r="TI63" s="73"/>
      <c r="TJ63" s="73"/>
      <c r="TK63" s="73"/>
      <c r="TL63" s="73"/>
      <c r="TM63" s="73"/>
      <c r="TN63" s="73"/>
      <c r="TO63" s="73"/>
      <c r="TP63" s="73"/>
      <c r="TQ63" s="73"/>
      <c r="TR63" s="73"/>
      <c r="TS63" s="73"/>
      <c r="TT63" s="73"/>
      <c r="TU63" s="73"/>
      <c r="TV63" s="73"/>
      <c r="TW63" s="73"/>
      <c r="TX63" s="73"/>
      <c r="TY63" s="73"/>
      <c r="TZ63" s="73"/>
      <c r="UA63" s="73"/>
      <c r="UB63" s="73"/>
      <c r="UC63" s="73"/>
      <c r="UD63" s="73"/>
      <c r="UE63" s="73"/>
      <c r="UF63" s="73"/>
      <c r="UG63" s="73"/>
      <c r="UH63" s="73"/>
      <c r="UI63" s="73"/>
      <c r="UJ63" s="73"/>
      <c r="UK63" s="73"/>
      <c r="UL63" s="73"/>
      <c r="UM63" s="73"/>
      <c r="UN63" s="73"/>
      <c r="UO63" s="73"/>
      <c r="UP63" s="73"/>
      <c r="UQ63" s="73"/>
      <c r="UR63" s="73"/>
      <c r="US63" s="73"/>
      <c r="UT63" s="73"/>
      <c r="UU63" s="73"/>
      <c r="UV63" s="73"/>
      <c r="UW63" s="73"/>
      <c r="UX63" s="73"/>
      <c r="UY63" s="73"/>
      <c r="UZ63" s="73"/>
      <c r="VA63" s="73"/>
      <c r="VB63" s="73"/>
      <c r="VC63" s="73"/>
      <c r="VD63" s="73"/>
      <c r="VE63" s="73"/>
      <c r="VF63" s="73"/>
      <c r="VG63" s="73"/>
      <c r="VH63" s="73"/>
      <c r="VI63" s="73"/>
      <c r="VJ63" s="73"/>
      <c r="VK63" s="73"/>
      <c r="VL63" s="73"/>
      <c r="VM63" s="73"/>
      <c r="VN63" s="73"/>
      <c r="VO63" s="73"/>
      <c r="VP63" s="73"/>
      <c r="VQ63" s="73"/>
      <c r="VR63" s="73"/>
      <c r="VS63" s="73"/>
      <c r="VT63" s="73"/>
      <c r="VU63" s="73"/>
      <c r="VV63" s="73"/>
      <c r="VW63" s="73"/>
      <c r="VX63" s="73"/>
      <c r="VY63" s="73"/>
      <c r="VZ63" s="73"/>
      <c r="WA63" s="73"/>
      <c r="WB63" s="73"/>
      <c r="WC63" s="73"/>
      <c r="WD63" s="73"/>
      <c r="WE63" s="73"/>
      <c r="WF63" s="73"/>
      <c r="WG63" s="73"/>
      <c r="WH63" s="73"/>
      <c r="WI63" s="73"/>
      <c r="WJ63" s="73"/>
      <c r="WK63" s="73"/>
      <c r="WL63" s="73"/>
      <c r="WM63" s="73"/>
      <c r="WN63" s="73"/>
      <c r="WO63" s="73"/>
      <c r="WP63" s="73"/>
      <c r="WQ63" s="73"/>
      <c r="WR63" s="73"/>
      <c r="WS63" s="73"/>
      <c r="WT63" s="73"/>
      <c r="WU63" s="73"/>
      <c r="WV63" s="73"/>
      <c r="WW63" s="73"/>
      <c r="WX63" s="73"/>
      <c r="WY63" s="73"/>
      <c r="WZ63" s="73"/>
      <c r="XA63" s="73"/>
      <c r="XB63" s="73"/>
      <c r="XC63" s="73"/>
      <c r="XD63" s="73"/>
      <c r="XE63" s="73"/>
      <c r="XF63" s="73"/>
      <c r="XG63" s="73"/>
      <c r="XH63" s="73"/>
      <c r="XI63" s="73"/>
      <c r="XJ63" s="73"/>
      <c r="XK63" s="73"/>
      <c r="XL63" s="73"/>
      <c r="XM63" s="73"/>
      <c r="XN63" s="73"/>
      <c r="XO63" s="73"/>
      <c r="XP63" s="73"/>
      <c r="XQ63" s="73"/>
      <c r="XR63" s="73"/>
      <c r="XS63" s="73"/>
      <c r="XT63" s="73"/>
      <c r="XU63" s="73"/>
      <c r="XV63" s="73"/>
      <c r="XW63" s="73"/>
      <c r="XX63" s="73"/>
      <c r="XY63" s="73"/>
      <c r="XZ63" s="73"/>
      <c r="YA63" s="73"/>
      <c r="YB63" s="73"/>
      <c r="YC63" s="73"/>
      <c r="YD63" s="73"/>
      <c r="YE63" s="73"/>
      <c r="YF63" s="73"/>
      <c r="YG63" s="73"/>
      <c r="YH63" s="73"/>
      <c r="YI63" s="73"/>
      <c r="YJ63" s="73"/>
      <c r="YK63" s="73"/>
      <c r="YL63" s="73"/>
      <c r="YM63" s="73"/>
      <c r="YN63" s="73"/>
      <c r="YO63" s="73"/>
      <c r="YP63" s="73"/>
      <c r="YQ63" s="73"/>
      <c r="YR63" s="73"/>
      <c r="YS63" s="73"/>
      <c r="YT63" s="73"/>
      <c r="YU63" s="73"/>
      <c r="YV63" s="73"/>
      <c r="YW63" s="73"/>
      <c r="YX63" s="73"/>
      <c r="YY63" s="73"/>
      <c r="YZ63" s="73"/>
      <c r="ZA63" s="73"/>
      <c r="ZB63" s="73"/>
      <c r="ZC63" s="73"/>
      <c r="ZD63" s="73"/>
      <c r="ZE63" s="73"/>
      <c r="ZF63" s="73"/>
      <c r="ZG63" s="73"/>
      <c r="ZH63" s="73"/>
      <c r="ZI63" s="73"/>
      <c r="ZJ63" s="73"/>
      <c r="ZK63" s="73"/>
      <c r="ZL63" s="73"/>
      <c r="ZM63" s="73"/>
      <c r="ZN63" s="73"/>
      <c r="ZO63" s="73"/>
      <c r="ZP63" s="73"/>
      <c r="ZQ63" s="73"/>
      <c r="ZR63" s="73"/>
      <c r="ZS63" s="73"/>
      <c r="ZT63" s="73"/>
      <c r="ZU63" s="73"/>
      <c r="ZV63" s="73"/>
      <c r="ZW63" s="73"/>
      <c r="ZX63" s="73"/>
      <c r="ZY63" s="73"/>
      <c r="ZZ63" s="73"/>
      <c r="AAA63" s="73"/>
      <c r="AAB63" s="73"/>
      <c r="AAC63" s="73"/>
      <c r="AAD63" s="73"/>
      <c r="AAE63" s="73"/>
      <c r="AAF63" s="73"/>
      <c r="AAG63" s="73"/>
      <c r="AAH63" s="73"/>
      <c r="AAI63" s="73"/>
      <c r="AAJ63" s="73"/>
      <c r="AAK63" s="73"/>
      <c r="AAL63" s="73"/>
      <c r="AAM63" s="73"/>
      <c r="AAN63" s="73"/>
      <c r="AAO63" s="73"/>
      <c r="AAP63" s="73"/>
      <c r="AAQ63" s="73"/>
      <c r="AAR63" s="73"/>
      <c r="AAS63" s="73"/>
      <c r="AAT63" s="73"/>
      <c r="AAU63" s="73"/>
      <c r="AAV63" s="73"/>
      <c r="AAW63" s="73"/>
      <c r="AAX63" s="73"/>
      <c r="AAY63" s="73"/>
      <c r="AAZ63" s="73"/>
      <c r="ABA63" s="73"/>
      <c r="ABB63" s="73"/>
      <c r="ABC63" s="73"/>
      <c r="ABD63" s="73"/>
      <c r="ABE63" s="73"/>
      <c r="ABF63" s="73"/>
      <c r="ABG63" s="73"/>
      <c r="ABH63" s="73"/>
      <c r="ABI63" s="73"/>
      <c r="ABJ63" s="73"/>
      <c r="ABK63" s="73"/>
      <c r="ABL63" s="73"/>
      <c r="ABM63" s="73"/>
      <c r="ABN63" s="73"/>
      <c r="ABO63" s="73"/>
      <c r="ABP63" s="73"/>
      <c r="ABQ63" s="73"/>
      <c r="ABR63" s="73"/>
      <c r="ABS63" s="73"/>
      <c r="ABT63" s="73"/>
      <c r="ABU63" s="73"/>
      <c r="ABV63" s="73"/>
      <c r="ABW63" s="73"/>
      <c r="ABX63" s="73"/>
      <c r="ABY63" s="73"/>
      <c r="ABZ63" s="73"/>
      <c r="ACA63" s="73"/>
      <c r="ACB63" s="73"/>
      <c r="ACC63" s="73"/>
      <c r="ACD63" s="73"/>
      <c r="ACE63" s="73"/>
      <c r="ACF63" s="73"/>
      <c r="ACG63" s="73"/>
      <c r="ACH63" s="73"/>
      <c r="ACI63" s="73"/>
      <c r="ACJ63" s="73"/>
      <c r="ACK63" s="73"/>
      <c r="ACL63" s="73"/>
      <c r="ACM63" s="73"/>
      <c r="ACN63" s="73"/>
      <c r="ACO63" s="73"/>
      <c r="ACP63" s="73"/>
      <c r="ACQ63" s="73"/>
      <c r="ACR63" s="73"/>
      <c r="ACS63" s="73"/>
      <c r="ACT63" s="73"/>
      <c r="ACU63" s="73"/>
      <c r="ACV63" s="73"/>
      <c r="ACW63" s="73"/>
      <c r="ACX63" s="73"/>
      <c r="ACY63" s="73"/>
      <c r="ACZ63" s="73"/>
      <c r="ADA63" s="73"/>
      <c r="ADB63" s="73"/>
      <c r="ADC63" s="73"/>
      <c r="ADD63" s="73"/>
      <c r="ADE63" s="73"/>
      <c r="ADF63" s="73"/>
      <c r="ADG63" s="73"/>
      <c r="ADH63" s="73"/>
      <c r="ADI63" s="73"/>
      <c r="ADJ63" s="73"/>
      <c r="ADK63" s="73"/>
      <c r="ADL63" s="73"/>
      <c r="ADM63" s="73"/>
      <c r="ADN63" s="73"/>
      <c r="ADO63" s="73"/>
      <c r="ADP63" s="73"/>
      <c r="ADQ63" s="73"/>
      <c r="ADR63" s="73"/>
      <c r="ADS63" s="73"/>
      <c r="ADT63" s="73"/>
      <c r="ADU63" s="73"/>
      <c r="ADV63" s="73"/>
      <c r="ADW63" s="73"/>
      <c r="ADX63" s="73"/>
      <c r="ADY63" s="73"/>
      <c r="ADZ63" s="73"/>
      <c r="AEA63" s="73"/>
      <c r="AEB63" s="73"/>
      <c r="AEC63" s="73"/>
      <c r="AED63" s="73"/>
      <c r="AEE63" s="73"/>
      <c r="AEF63" s="73"/>
      <c r="AEG63" s="73"/>
      <c r="AEH63" s="73"/>
      <c r="AEI63" s="73"/>
      <c r="AEJ63" s="73"/>
      <c r="AEK63" s="73"/>
      <c r="AEL63" s="73"/>
      <c r="AEM63" s="73"/>
      <c r="AEN63" s="73"/>
      <c r="AEO63" s="73"/>
      <c r="AEP63" s="73"/>
      <c r="AEQ63" s="73"/>
      <c r="AER63" s="73"/>
      <c r="AES63" s="73"/>
      <c r="AET63" s="73"/>
      <c r="AEU63" s="73"/>
      <c r="AEV63" s="73"/>
      <c r="AEW63" s="73"/>
      <c r="AEX63" s="73"/>
      <c r="AEY63" s="73"/>
      <c r="AEZ63" s="73"/>
      <c r="AFA63" s="73"/>
      <c r="AFB63" s="73"/>
      <c r="AFC63" s="73"/>
      <c r="AFD63" s="73"/>
      <c r="AFE63" s="73"/>
      <c r="AFF63" s="73"/>
      <c r="AFG63" s="73"/>
      <c r="AFH63" s="73"/>
      <c r="AFI63" s="73"/>
      <c r="AFJ63" s="73"/>
      <c r="AFK63" s="73"/>
      <c r="AFL63" s="73"/>
      <c r="AFM63" s="73"/>
      <c r="AFN63" s="73"/>
      <c r="AFO63" s="73"/>
      <c r="AFP63" s="73"/>
      <c r="AFQ63" s="73"/>
      <c r="AFR63" s="73"/>
      <c r="AFS63" s="73"/>
      <c r="AFT63" s="73"/>
      <c r="AFU63" s="73"/>
      <c r="AFV63" s="73"/>
      <c r="AFW63" s="73"/>
      <c r="AFX63" s="73"/>
      <c r="AFY63" s="73"/>
      <c r="AFZ63" s="73"/>
      <c r="AGA63" s="73"/>
      <c r="AGB63" s="73"/>
      <c r="AGC63" s="73"/>
      <c r="AGD63" s="73"/>
      <c r="AGE63" s="73"/>
      <c r="AGF63" s="73"/>
      <c r="AGG63" s="73"/>
      <c r="AGH63" s="73"/>
      <c r="AGI63" s="73"/>
      <c r="AGJ63" s="73"/>
      <c r="AGK63" s="73"/>
      <c r="AGL63" s="73"/>
      <c r="AGM63" s="73"/>
      <c r="AGN63" s="73"/>
      <c r="AGO63" s="73"/>
      <c r="AGP63" s="73"/>
      <c r="AGQ63" s="73"/>
      <c r="AGR63" s="73"/>
      <c r="AGS63" s="73"/>
      <c r="AGT63" s="73"/>
      <c r="AGU63" s="73"/>
      <c r="AGV63" s="73"/>
      <c r="AGW63" s="73"/>
      <c r="AGX63" s="73"/>
      <c r="AGY63" s="73"/>
      <c r="AGZ63" s="73"/>
      <c r="AHA63" s="73"/>
      <c r="AHB63" s="73"/>
      <c r="AHC63" s="73"/>
      <c r="AHD63" s="73"/>
      <c r="AHE63" s="73"/>
      <c r="AHF63" s="73"/>
      <c r="AHG63" s="73"/>
      <c r="AHH63" s="73"/>
      <c r="AHI63" s="73"/>
      <c r="AHJ63" s="73"/>
      <c r="AHK63" s="73"/>
      <c r="AHL63" s="73"/>
      <c r="AHM63" s="73"/>
      <c r="AHN63" s="73"/>
      <c r="AHO63" s="73"/>
      <c r="AHP63" s="73"/>
      <c r="AHQ63" s="73"/>
      <c r="AHR63" s="73"/>
      <c r="AHS63" s="73"/>
      <c r="AHT63" s="73"/>
      <c r="AHU63" s="73"/>
      <c r="AHV63" s="73"/>
      <c r="AHW63" s="73"/>
      <c r="AHX63" s="73"/>
      <c r="AHY63" s="73"/>
      <c r="AHZ63" s="73"/>
      <c r="AIA63" s="73"/>
      <c r="AIB63" s="73"/>
      <c r="AIC63" s="73"/>
      <c r="AID63" s="73"/>
      <c r="AIE63" s="73"/>
      <c r="AIF63" s="73"/>
      <c r="AIG63" s="73"/>
      <c r="AIH63" s="73"/>
      <c r="AII63" s="73"/>
      <c r="AIJ63" s="73"/>
      <c r="AIK63" s="73"/>
      <c r="AIL63" s="73"/>
      <c r="AIM63" s="73"/>
      <c r="AIN63" s="73"/>
      <c r="AIO63" s="73"/>
      <c r="AIP63" s="73"/>
      <c r="AIQ63" s="73"/>
      <c r="AIR63" s="73"/>
      <c r="AIS63" s="73"/>
      <c r="AIT63" s="73"/>
      <c r="AIU63" s="73"/>
      <c r="AIV63" s="73"/>
      <c r="AIW63" s="73"/>
      <c r="AIX63" s="73"/>
      <c r="AIY63" s="73"/>
      <c r="AIZ63" s="73"/>
      <c r="AJA63" s="73"/>
      <c r="AJB63" s="73"/>
      <c r="AJC63" s="73"/>
      <c r="AJD63" s="73"/>
      <c r="AJE63" s="73"/>
      <c r="AJF63" s="73"/>
      <c r="AJG63" s="73"/>
      <c r="AJH63" s="73"/>
      <c r="AJI63" s="73"/>
      <c r="AJJ63" s="73"/>
      <c r="AJK63" s="73"/>
      <c r="AJL63" s="73"/>
      <c r="AJM63" s="73"/>
      <c r="AJN63" s="73"/>
      <c r="AJO63" s="73"/>
      <c r="AJP63" s="73"/>
      <c r="AJQ63" s="73"/>
      <c r="AJR63" s="73"/>
      <c r="AJS63" s="73"/>
      <c r="AJT63" s="73"/>
      <c r="AJU63" s="73"/>
      <c r="AJV63" s="73"/>
      <c r="AJW63" s="73"/>
      <c r="AJX63" s="73"/>
      <c r="AJY63" s="73"/>
      <c r="AJZ63" s="73"/>
      <c r="AKA63" s="73"/>
      <c r="AKB63" s="73"/>
      <c r="AKC63" s="73"/>
      <c r="AKD63" s="73"/>
      <c r="AKE63" s="73"/>
      <c r="AKF63" s="73"/>
      <c r="AKG63" s="73"/>
      <c r="AKH63" s="73"/>
      <c r="AKI63" s="73"/>
      <c r="AKJ63" s="73"/>
      <c r="AKK63" s="73"/>
      <c r="AKL63" s="73"/>
      <c r="AKM63" s="73"/>
      <c r="AKN63" s="73"/>
      <c r="AKO63" s="73"/>
      <c r="AKP63" s="73"/>
      <c r="AKQ63" s="73"/>
      <c r="AKR63" s="73"/>
      <c r="AKS63" s="73"/>
      <c r="AKT63" s="73"/>
      <c r="AKU63" s="73"/>
      <c r="AKV63" s="73"/>
      <c r="AKW63" s="73"/>
      <c r="AKX63" s="73"/>
      <c r="AKY63" s="73"/>
      <c r="AKZ63" s="73"/>
      <c r="ALA63" s="73"/>
      <c r="ALB63" s="73"/>
      <c r="ALC63" s="73"/>
      <c r="ALD63" s="73"/>
      <c r="ALE63" s="73"/>
      <c r="ALF63" s="73"/>
      <c r="ALG63" s="73"/>
      <c r="ALH63" s="73"/>
      <c r="ALI63" s="73"/>
      <c r="ALJ63" s="73"/>
      <c r="ALK63" s="73"/>
      <c r="ALL63" s="73"/>
      <c r="ALM63" s="73"/>
      <c r="ALN63" s="73"/>
      <c r="ALO63" s="73"/>
      <c r="ALP63" s="73"/>
      <c r="ALQ63" s="73"/>
      <c r="ALR63" s="73"/>
      <c r="ALS63" s="73"/>
      <c r="ALT63" s="73"/>
      <c r="ALU63" s="73"/>
      <c r="ALV63" s="73"/>
      <c r="ALW63" s="73"/>
      <c r="ALX63" s="73"/>
      <c r="ALY63" s="73"/>
      <c r="ALZ63" s="73"/>
      <c r="AMA63" s="73"/>
      <c r="AMB63" s="73"/>
      <c r="AMC63" s="73"/>
      <c r="AMD63" s="73"/>
      <c r="AME63" s="73"/>
      <c r="AMF63" s="73"/>
      <c r="AMG63" s="73"/>
      <c r="AMH63" s="73"/>
      <c r="AMI63" s="73"/>
      <c r="AMJ63" s="73"/>
      <c r="AMK63" s="73"/>
      <c r="AML63" s="73"/>
    </row>
    <row r="64" spans="1:1026" s="75" customFormat="1" ht="15" customHeight="1">
      <c r="A64" s="73"/>
      <c r="B64" s="74" t="s">
        <v>42</v>
      </c>
      <c r="C64" s="342" t="s">
        <v>62</v>
      </c>
      <c r="D64" s="343"/>
      <c r="E64" s="284"/>
      <c r="F64" s="344">
        <v>6.0000000000000001E-3</v>
      </c>
      <c r="G64" s="262"/>
      <c r="H64" s="112">
        <f t="shared" si="0"/>
        <v>8.5</v>
      </c>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X64" s="73"/>
      <c r="FY64" s="73"/>
      <c r="FZ64" s="73"/>
      <c r="GA64" s="73"/>
      <c r="GB64" s="73"/>
      <c r="GC64" s="73"/>
      <c r="GD64" s="73"/>
      <c r="GE64" s="73"/>
      <c r="GF64" s="73"/>
      <c r="GG64" s="73"/>
      <c r="GH64" s="73"/>
      <c r="GI64" s="73"/>
      <c r="GJ64" s="73"/>
      <c r="GK64" s="73"/>
      <c r="GL64" s="73"/>
      <c r="GM64" s="73"/>
      <c r="GN64" s="73"/>
      <c r="GO64" s="73"/>
      <c r="GP64" s="73"/>
      <c r="GQ64" s="73"/>
      <c r="GR64" s="73"/>
      <c r="GS64" s="73"/>
      <c r="GT64" s="73"/>
      <c r="GU64" s="73"/>
      <c r="GV64" s="73"/>
      <c r="GW64" s="73"/>
      <c r="GX64" s="73"/>
      <c r="GY64" s="73"/>
      <c r="GZ64" s="73"/>
      <c r="HA64" s="73"/>
      <c r="HB64" s="73"/>
      <c r="HC64" s="73"/>
      <c r="HD64" s="73"/>
      <c r="HE64" s="73"/>
      <c r="HF64" s="73"/>
      <c r="HG64" s="73"/>
      <c r="HH64" s="73"/>
      <c r="HI64" s="73"/>
      <c r="HJ64" s="73"/>
      <c r="HK64" s="73"/>
      <c r="HL64" s="73"/>
      <c r="HM64" s="73"/>
      <c r="HN64" s="73"/>
      <c r="HO64" s="73"/>
      <c r="HP64" s="73"/>
      <c r="HQ64" s="73"/>
      <c r="HR64" s="73"/>
      <c r="HS64" s="73"/>
      <c r="HT64" s="73"/>
      <c r="HU64" s="73"/>
      <c r="HV64" s="73"/>
      <c r="HW64" s="73"/>
      <c r="HX64" s="73"/>
      <c r="HY64" s="73"/>
      <c r="HZ64" s="73"/>
      <c r="IA64" s="73"/>
      <c r="IB64" s="73"/>
      <c r="IC64" s="73"/>
      <c r="ID64" s="73"/>
      <c r="IE64" s="73"/>
      <c r="IF64" s="73"/>
      <c r="IG64" s="73"/>
      <c r="IH64" s="73"/>
      <c r="II64" s="73"/>
      <c r="IJ64" s="73"/>
      <c r="IK64" s="73"/>
      <c r="IL64" s="73"/>
      <c r="IM64" s="73"/>
      <c r="IN64" s="73"/>
      <c r="IO64" s="73"/>
      <c r="IP64" s="73"/>
      <c r="IQ64" s="73"/>
      <c r="IR64" s="73"/>
      <c r="IS64" s="73"/>
      <c r="IT64" s="73"/>
      <c r="IU64" s="73"/>
      <c r="IV64" s="73"/>
      <c r="IW64" s="73"/>
      <c r="IX64" s="73"/>
      <c r="IY64" s="73"/>
      <c r="IZ64" s="73"/>
      <c r="JA64" s="73"/>
      <c r="JB64" s="73"/>
      <c r="JC64" s="73"/>
      <c r="JD64" s="73"/>
      <c r="JE64" s="73"/>
      <c r="JF64" s="73"/>
      <c r="JG64" s="73"/>
      <c r="JH64" s="73"/>
      <c r="JI64" s="73"/>
      <c r="JJ64" s="73"/>
      <c r="JK64" s="73"/>
      <c r="JL64" s="73"/>
      <c r="JM64" s="73"/>
      <c r="JN64" s="73"/>
      <c r="JO64" s="73"/>
      <c r="JP64" s="73"/>
      <c r="JQ64" s="73"/>
      <c r="JR64" s="73"/>
      <c r="JS64" s="73"/>
      <c r="JT64" s="73"/>
      <c r="JU64" s="73"/>
      <c r="JV64" s="73"/>
      <c r="JW64" s="73"/>
      <c r="JX64" s="73"/>
      <c r="JY64" s="73"/>
      <c r="JZ64" s="73"/>
      <c r="KA64" s="73"/>
      <c r="KB64" s="73"/>
      <c r="KC64" s="73"/>
      <c r="KD64" s="73"/>
      <c r="KE64" s="73"/>
      <c r="KF64" s="73"/>
      <c r="KG64" s="73"/>
      <c r="KH64" s="73"/>
      <c r="KI64" s="73"/>
      <c r="KJ64" s="73"/>
      <c r="KK64" s="73"/>
      <c r="KL64" s="73"/>
      <c r="KM64" s="73"/>
      <c r="KN64" s="73"/>
      <c r="KO64" s="73"/>
      <c r="KP64" s="73"/>
      <c r="KQ64" s="73"/>
      <c r="KR64" s="73"/>
      <c r="KS64" s="73"/>
      <c r="KT64" s="73"/>
      <c r="KU64" s="73"/>
      <c r="KV64" s="73"/>
      <c r="KW64" s="73"/>
      <c r="KX64" s="73"/>
      <c r="KY64" s="73"/>
      <c r="KZ64" s="73"/>
      <c r="LA64" s="73"/>
      <c r="LB64" s="73"/>
      <c r="LC64" s="73"/>
      <c r="LD64" s="73"/>
      <c r="LE64" s="73"/>
      <c r="LF64" s="73"/>
      <c r="LG64" s="73"/>
      <c r="LH64" s="73"/>
      <c r="LI64" s="73"/>
      <c r="LJ64" s="73"/>
      <c r="LK64" s="73"/>
      <c r="LL64" s="73"/>
      <c r="LM64" s="73"/>
      <c r="LN64" s="73"/>
      <c r="LO64" s="73"/>
      <c r="LP64" s="73"/>
      <c r="LQ64" s="73"/>
      <c r="LR64" s="73"/>
      <c r="LS64" s="73"/>
      <c r="LT64" s="73"/>
      <c r="LU64" s="73"/>
      <c r="LV64" s="73"/>
      <c r="LW64" s="73"/>
      <c r="LX64" s="73"/>
      <c r="LY64" s="73"/>
      <c r="LZ64" s="73"/>
      <c r="MA64" s="73"/>
      <c r="MB64" s="73"/>
      <c r="MC64" s="73"/>
      <c r="MD64" s="73"/>
      <c r="ME64" s="73"/>
      <c r="MF64" s="73"/>
      <c r="MG64" s="73"/>
      <c r="MH64" s="73"/>
      <c r="MI64" s="73"/>
      <c r="MJ64" s="73"/>
      <c r="MK64" s="73"/>
      <c r="ML64" s="73"/>
      <c r="MM64" s="73"/>
      <c r="MN64" s="73"/>
      <c r="MO64" s="73"/>
      <c r="MP64" s="73"/>
      <c r="MQ64" s="73"/>
      <c r="MR64" s="73"/>
      <c r="MS64" s="73"/>
      <c r="MT64" s="73"/>
      <c r="MU64" s="73"/>
      <c r="MV64" s="73"/>
      <c r="MW64" s="73"/>
      <c r="MX64" s="73"/>
      <c r="MY64" s="73"/>
      <c r="MZ64" s="73"/>
      <c r="NA64" s="73"/>
      <c r="NB64" s="73"/>
      <c r="NC64" s="73"/>
      <c r="ND64" s="73"/>
      <c r="NE64" s="73"/>
      <c r="NF64" s="73"/>
      <c r="NG64" s="73"/>
      <c r="NH64" s="73"/>
      <c r="NI64" s="73"/>
      <c r="NJ64" s="73"/>
      <c r="NK64" s="73"/>
      <c r="NL64" s="73"/>
      <c r="NM64" s="73"/>
      <c r="NN64" s="73"/>
      <c r="NO64" s="73"/>
      <c r="NP64" s="73"/>
      <c r="NQ64" s="73"/>
      <c r="NR64" s="73"/>
      <c r="NS64" s="73"/>
      <c r="NT64" s="73"/>
      <c r="NU64" s="73"/>
      <c r="NV64" s="73"/>
      <c r="NW64" s="73"/>
      <c r="NX64" s="73"/>
      <c r="NY64" s="73"/>
      <c r="NZ64" s="73"/>
      <c r="OA64" s="73"/>
      <c r="OB64" s="73"/>
      <c r="OC64" s="73"/>
      <c r="OD64" s="73"/>
      <c r="OE64" s="73"/>
      <c r="OF64" s="73"/>
      <c r="OG64" s="73"/>
      <c r="OH64" s="73"/>
      <c r="OI64" s="73"/>
      <c r="OJ64" s="73"/>
      <c r="OK64" s="73"/>
      <c r="OL64" s="73"/>
      <c r="OM64" s="73"/>
      <c r="ON64" s="73"/>
      <c r="OO64" s="73"/>
      <c r="OP64" s="73"/>
      <c r="OQ64" s="73"/>
      <c r="OR64" s="73"/>
      <c r="OS64" s="73"/>
      <c r="OT64" s="73"/>
      <c r="OU64" s="73"/>
      <c r="OV64" s="73"/>
      <c r="OW64" s="73"/>
      <c r="OX64" s="73"/>
      <c r="OY64" s="73"/>
      <c r="OZ64" s="73"/>
      <c r="PA64" s="73"/>
      <c r="PB64" s="73"/>
      <c r="PC64" s="73"/>
      <c r="PD64" s="73"/>
      <c r="PE64" s="73"/>
      <c r="PF64" s="73"/>
      <c r="PG64" s="73"/>
      <c r="PH64" s="73"/>
      <c r="PI64" s="73"/>
      <c r="PJ64" s="73"/>
      <c r="PK64" s="73"/>
      <c r="PL64" s="73"/>
      <c r="PM64" s="73"/>
      <c r="PN64" s="73"/>
      <c r="PO64" s="73"/>
      <c r="PP64" s="73"/>
      <c r="PQ64" s="73"/>
      <c r="PR64" s="73"/>
      <c r="PS64" s="73"/>
      <c r="PT64" s="73"/>
      <c r="PU64" s="73"/>
      <c r="PV64" s="73"/>
      <c r="PW64" s="73"/>
      <c r="PX64" s="73"/>
      <c r="PY64" s="73"/>
      <c r="PZ64" s="73"/>
      <c r="QA64" s="73"/>
      <c r="QB64" s="73"/>
      <c r="QC64" s="73"/>
      <c r="QD64" s="73"/>
      <c r="QE64" s="73"/>
      <c r="QF64" s="73"/>
      <c r="QG64" s="73"/>
      <c r="QH64" s="73"/>
      <c r="QI64" s="73"/>
      <c r="QJ64" s="73"/>
      <c r="QK64" s="73"/>
      <c r="QL64" s="73"/>
      <c r="QM64" s="73"/>
      <c r="QN64" s="73"/>
      <c r="QO64" s="73"/>
      <c r="QP64" s="73"/>
      <c r="QQ64" s="73"/>
      <c r="QR64" s="73"/>
      <c r="QS64" s="73"/>
      <c r="QT64" s="73"/>
      <c r="QU64" s="73"/>
      <c r="QV64" s="73"/>
      <c r="QW64" s="73"/>
      <c r="QX64" s="73"/>
      <c r="QY64" s="73"/>
      <c r="QZ64" s="73"/>
      <c r="RA64" s="73"/>
      <c r="RB64" s="73"/>
      <c r="RC64" s="73"/>
      <c r="RD64" s="73"/>
      <c r="RE64" s="73"/>
      <c r="RF64" s="73"/>
      <c r="RG64" s="73"/>
      <c r="RH64" s="73"/>
      <c r="RI64" s="73"/>
      <c r="RJ64" s="73"/>
      <c r="RK64" s="73"/>
      <c r="RL64" s="73"/>
      <c r="RM64" s="73"/>
      <c r="RN64" s="73"/>
      <c r="RO64" s="73"/>
      <c r="RP64" s="73"/>
      <c r="RQ64" s="73"/>
      <c r="RR64" s="73"/>
      <c r="RS64" s="73"/>
      <c r="RT64" s="73"/>
      <c r="RU64" s="73"/>
      <c r="RV64" s="73"/>
      <c r="RW64" s="73"/>
      <c r="RX64" s="73"/>
      <c r="RY64" s="73"/>
      <c r="RZ64" s="73"/>
      <c r="SA64" s="73"/>
      <c r="SB64" s="73"/>
      <c r="SC64" s="73"/>
      <c r="SD64" s="73"/>
      <c r="SE64" s="73"/>
      <c r="SF64" s="73"/>
      <c r="SG64" s="73"/>
      <c r="SH64" s="73"/>
      <c r="SI64" s="73"/>
      <c r="SJ64" s="73"/>
      <c r="SK64" s="73"/>
      <c r="SL64" s="73"/>
      <c r="SM64" s="73"/>
      <c r="SN64" s="73"/>
      <c r="SO64" s="73"/>
      <c r="SP64" s="73"/>
      <c r="SQ64" s="73"/>
      <c r="SR64" s="73"/>
      <c r="SS64" s="73"/>
      <c r="ST64" s="73"/>
      <c r="SU64" s="73"/>
      <c r="SV64" s="73"/>
      <c r="SW64" s="73"/>
      <c r="SX64" s="73"/>
      <c r="SY64" s="73"/>
      <c r="SZ64" s="73"/>
      <c r="TA64" s="73"/>
      <c r="TB64" s="73"/>
      <c r="TC64" s="73"/>
      <c r="TD64" s="73"/>
      <c r="TE64" s="73"/>
      <c r="TF64" s="73"/>
      <c r="TG64" s="73"/>
      <c r="TH64" s="73"/>
      <c r="TI64" s="73"/>
      <c r="TJ64" s="73"/>
      <c r="TK64" s="73"/>
      <c r="TL64" s="73"/>
      <c r="TM64" s="73"/>
      <c r="TN64" s="73"/>
      <c r="TO64" s="73"/>
      <c r="TP64" s="73"/>
      <c r="TQ64" s="73"/>
      <c r="TR64" s="73"/>
      <c r="TS64" s="73"/>
      <c r="TT64" s="73"/>
      <c r="TU64" s="73"/>
      <c r="TV64" s="73"/>
      <c r="TW64" s="73"/>
      <c r="TX64" s="73"/>
      <c r="TY64" s="73"/>
      <c r="TZ64" s="73"/>
      <c r="UA64" s="73"/>
      <c r="UB64" s="73"/>
      <c r="UC64" s="73"/>
      <c r="UD64" s="73"/>
      <c r="UE64" s="73"/>
      <c r="UF64" s="73"/>
      <c r="UG64" s="73"/>
      <c r="UH64" s="73"/>
      <c r="UI64" s="73"/>
      <c r="UJ64" s="73"/>
      <c r="UK64" s="73"/>
      <c r="UL64" s="73"/>
      <c r="UM64" s="73"/>
      <c r="UN64" s="73"/>
      <c r="UO64" s="73"/>
      <c r="UP64" s="73"/>
      <c r="UQ64" s="73"/>
      <c r="UR64" s="73"/>
      <c r="US64" s="73"/>
      <c r="UT64" s="73"/>
      <c r="UU64" s="73"/>
      <c r="UV64" s="73"/>
      <c r="UW64" s="73"/>
      <c r="UX64" s="73"/>
      <c r="UY64" s="73"/>
      <c r="UZ64" s="73"/>
      <c r="VA64" s="73"/>
      <c r="VB64" s="73"/>
      <c r="VC64" s="73"/>
      <c r="VD64" s="73"/>
      <c r="VE64" s="73"/>
      <c r="VF64" s="73"/>
      <c r="VG64" s="73"/>
      <c r="VH64" s="73"/>
      <c r="VI64" s="73"/>
      <c r="VJ64" s="73"/>
      <c r="VK64" s="73"/>
      <c r="VL64" s="73"/>
      <c r="VM64" s="73"/>
      <c r="VN64" s="73"/>
      <c r="VO64" s="73"/>
      <c r="VP64" s="73"/>
      <c r="VQ64" s="73"/>
      <c r="VR64" s="73"/>
      <c r="VS64" s="73"/>
      <c r="VT64" s="73"/>
      <c r="VU64" s="73"/>
      <c r="VV64" s="73"/>
      <c r="VW64" s="73"/>
      <c r="VX64" s="73"/>
      <c r="VY64" s="73"/>
      <c r="VZ64" s="73"/>
      <c r="WA64" s="73"/>
      <c r="WB64" s="73"/>
      <c r="WC64" s="73"/>
      <c r="WD64" s="73"/>
      <c r="WE64" s="73"/>
      <c r="WF64" s="73"/>
      <c r="WG64" s="73"/>
      <c r="WH64" s="73"/>
      <c r="WI64" s="73"/>
      <c r="WJ64" s="73"/>
      <c r="WK64" s="73"/>
      <c r="WL64" s="73"/>
      <c r="WM64" s="73"/>
      <c r="WN64" s="73"/>
      <c r="WO64" s="73"/>
      <c r="WP64" s="73"/>
      <c r="WQ64" s="73"/>
      <c r="WR64" s="73"/>
      <c r="WS64" s="73"/>
      <c r="WT64" s="73"/>
      <c r="WU64" s="73"/>
      <c r="WV64" s="73"/>
      <c r="WW64" s="73"/>
      <c r="WX64" s="73"/>
      <c r="WY64" s="73"/>
      <c r="WZ64" s="73"/>
      <c r="XA64" s="73"/>
      <c r="XB64" s="73"/>
      <c r="XC64" s="73"/>
      <c r="XD64" s="73"/>
      <c r="XE64" s="73"/>
      <c r="XF64" s="73"/>
      <c r="XG64" s="73"/>
      <c r="XH64" s="73"/>
      <c r="XI64" s="73"/>
      <c r="XJ64" s="73"/>
      <c r="XK64" s="73"/>
      <c r="XL64" s="73"/>
      <c r="XM64" s="73"/>
      <c r="XN64" s="73"/>
      <c r="XO64" s="73"/>
      <c r="XP64" s="73"/>
      <c r="XQ64" s="73"/>
      <c r="XR64" s="73"/>
      <c r="XS64" s="73"/>
      <c r="XT64" s="73"/>
      <c r="XU64" s="73"/>
      <c r="XV64" s="73"/>
      <c r="XW64" s="73"/>
      <c r="XX64" s="73"/>
      <c r="XY64" s="73"/>
      <c r="XZ64" s="73"/>
      <c r="YA64" s="73"/>
      <c r="YB64" s="73"/>
      <c r="YC64" s="73"/>
      <c r="YD64" s="73"/>
      <c r="YE64" s="73"/>
      <c r="YF64" s="73"/>
      <c r="YG64" s="73"/>
      <c r="YH64" s="73"/>
      <c r="YI64" s="73"/>
      <c r="YJ64" s="73"/>
      <c r="YK64" s="73"/>
      <c r="YL64" s="73"/>
      <c r="YM64" s="73"/>
      <c r="YN64" s="73"/>
      <c r="YO64" s="73"/>
      <c r="YP64" s="73"/>
      <c r="YQ64" s="73"/>
      <c r="YR64" s="73"/>
      <c r="YS64" s="73"/>
      <c r="YT64" s="73"/>
      <c r="YU64" s="73"/>
      <c r="YV64" s="73"/>
      <c r="YW64" s="73"/>
      <c r="YX64" s="73"/>
      <c r="YY64" s="73"/>
      <c r="YZ64" s="73"/>
      <c r="ZA64" s="73"/>
      <c r="ZB64" s="73"/>
      <c r="ZC64" s="73"/>
      <c r="ZD64" s="73"/>
      <c r="ZE64" s="73"/>
      <c r="ZF64" s="73"/>
      <c r="ZG64" s="73"/>
      <c r="ZH64" s="73"/>
      <c r="ZI64" s="73"/>
      <c r="ZJ64" s="73"/>
      <c r="ZK64" s="73"/>
      <c r="ZL64" s="73"/>
      <c r="ZM64" s="73"/>
      <c r="ZN64" s="73"/>
      <c r="ZO64" s="73"/>
      <c r="ZP64" s="73"/>
      <c r="ZQ64" s="73"/>
      <c r="ZR64" s="73"/>
      <c r="ZS64" s="73"/>
      <c r="ZT64" s="73"/>
      <c r="ZU64" s="73"/>
      <c r="ZV64" s="73"/>
      <c r="ZW64" s="73"/>
      <c r="ZX64" s="73"/>
      <c r="ZY64" s="73"/>
      <c r="ZZ64" s="73"/>
      <c r="AAA64" s="73"/>
      <c r="AAB64" s="73"/>
      <c r="AAC64" s="73"/>
      <c r="AAD64" s="73"/>
      <c r="AAE64" s="73"/>
      <c r="AAF64" s="73"/>
      <c r="AAG64" s="73"/>
      <c r="AAH64" s="73"/>
      <c r="AAI64" s="73"/>
      <c r="AAJ64" s="73"/>
      <c r="AAK64" s="73"/>
      <c r="AAL64" s="73"/>
      <c r="AAM64" s="73"/>
      <c r="AAN64" s="73"/>
      <c r="AAO64" s="73"/>
      <c r="AAP64" s="73"/>
      <c r="AAQ64" s="73"/>
      <c r="AAR64" s="73"/>
      <c r="AAS64" s="73"/>
      <c r="AAT64" s="73"/>
      <c r="AAU64" s="73"/>
      <c r="AAV64" s="73"/>
      <c r="AAW64" s="73"/>
      <c r="AAX64" s="73"/>
      <c r="AAY64" s="73"/>
      <c r="AAZ64" s="73"/>
      <c r="ABA64" s="73"/>
      <c r="ABB64" s="73"/>
      <c r="ABC64" s="73"/>
      <c r="ABD64" s="73"/>
      <c r="ABE64" s="73"/>
      <c r="ABF64" s="73"/>
      <c r="ABG64" s="73"/>
      <c r="ABH64" s="73"/>
      <c r="ABI64" s="73"/>
      <c r="ABJ64" s="73"/>
      <c r="ABK64" s="73"/>
      <c r="ABL64" s="73"/>
      <c r="ABM64" s="73"/>
      <c r="ABN64" s="73"/>
      <c r="ABO64" s="73"/>
      <c r="ABP64" s="73"/>
      <c r="ABQ64" s="73"/>
      <c r="ABR64" s="73"/>
      <c r="ABS64" s="73"/>
      <c r="ABT64" s="73"/>
      <c r="ABU64" s="73"/>
      <c r="ABV64" s="73"/>
      <c r="ABW64" s="73"/>
      <c r="ABX64" s="73"/>
      <c r="ABY64" s="73"/>
      <c r="ABZ64" s="73"/>
      <c r="ACA64" s="73"/>
      <c r="ACB64" s="73"/>
      <c r="ACC64" s="73"/>
      <c r="ACD64" s="73"/>
      <c r="ACE64" s="73"/>
      <c r="ACF64" s="73"/>
      <c r="ACG64" s="73"/>
      <c r="ACH64" s="73"/>
      <c r="ACI64" s="73"/>
      <c r="ACJ64" s="73"/>
      <c r="ACK64" s="73"/>
      <c r="ACL64" s="73"/>
      <c r="ACM64" s="73"/>
      <c r="ACN64" s="73"/>
      <c r="ACO64" s="73"/>
      <c r="ACP64" s="73"/>
      <c r="ACQ64" s="73"/>
      <c r="ACR64" s="73"/>
      <c r="ACS64" s="73"/>
      <c r="ACT64" s="73"/>
      <c r="ACU64" s="73"/>
      <c r="ACV64" s="73"/>
      <c r="ACW64" s="73"/>
      <c r="ACX64" s="73"/>
      <c r="ACY64" s="73"/>
      <c r="ACZ64" s="73"/>
      <c r="ADA64" s="73"/>
      <c r="ADB64" s="73"/>
      <c r="ADC64" s="73"/>
      <c r="ADD64" s="73"/>
      <c r="ADE64" s="73"/>
      <c r="ADF64" s="73"/>
      <c r="ADG64" s="73"/>
      <c r="ADH64" s="73"/>
      <c r="ADI64" s="73"/>
      <c r="ADJ64" s="73"/>
      <c r="ADK64" s="73"/>
      <c r="ADL64" s="73"/>
      <c r="ADM64" s="73"/>
      <c r="ADN64" s="73"/>
      <c r="ADO64" s="73"/>
      <c r="ADP64" s="73"/>
      <c r="ADQ64" s="73"/>
      <c r="ADR64" s="73"/>
      <c r="ADS64" s="73"/>
      <c r="ADT64" s="73"/>
      <c r="ADU64" s="73"/>
      <c r="ADV64" s="73"/>
      <c r="ADW64" s="73"/>
      <c r="ADX64" s="73"/>
      <c r="ADY64" s="73"/>
      <c r="ADZ64" s="73"/>
      <c r="AEA64" s="73"/>
      <c r="AEB64" s="73"/>
      <c r="AEC64" s="73"/>
      <c r="AED64" s="73"/>
      <c r="AEE64" s="73"/>
      <c r="AEF64" s="73"/>
      <c r="AEG64" s="73"/>
      <c r="AEH64" s="73"/>
      <c r="AEI64" s="73"/>
      <c r="AEJ64" s="73"/>
      <c r="AEK64" s="73"/>
      <c r="AEL64" s="73"/>
      <c r="AEM64" s="73"/>
      <c r="AEN64" s="73"/>
      <c r="AEO64" s="73"/>
      <c r="AEP64" s="73"/>
      <c r="AEQ64" s="73"/>
      <c r="AER64" s="73"/>
      <c r="AES64" s="73"/>
      <c r="AET64" s="73"/>
      <c r="AEU64" s="73"/>
      <c r="AEV64" s="73"/>
      <c r="AEW64" s="73"/>
      <c r="AEX64" s="73"/>
      <c r="AEY64" s="73"/>
      <c r="AEZ64" s="73"/>
      <c r="AFA64" s="73"/>
      <c r="AFB64" s="73"/>
      <c r="AFC64" s="73"/>
      <c r="AFD64" s="73"/>
      <c r="AFE64" s="73"/>
      <c r="AFF64" s="73"/>
      <c r="AFG64" s="73"/>
      <c r="AFH64" s="73"/>
      <c r="AFI64" s="73"/>
      <c r="AFJ64" s="73"/>
      <c r="AFK64" s="73"/>
      <c r="AFL64" s="73"/>
      <c r="AFM64" s="73"/>
      <c r="AFN64" s="73"/>
      <c r="AFO64" s="73"/>
      <c r="AFP64" s="73"/>
      <c r="AFQ64" s="73"/>
      <c r="AFR64" s="73"/>
      <c r="AFS64" s="73"/>
      <c r="AFT64" s="73"/>
      <c r="AFU64" s="73"/>
      <c r="AFV64" s="73"/>
      <c r="AFW64" s="73"/>
      <c r="AFX64" s="73"/>
      <c r="AFY64" s="73"/>
      <c r="AFZ64" s="73"/>
      <c r="AGA64" s="73"/>
      <c r="AGB64" s="73"/>
      <c r="AGC64" s="73"/>
      <c r="AGD64" s="73"/>
      <c r="AGE64" s="73"/>
      <c r="AGF64" s="73"/>
      <c r="AGG64" s="73"/>
      <c r="AGH64" s="73"/>
      <c r="AGI64" s="73"/>
      <c r="AGJ64" s="73"/>
      <c r="AGK64" s="73"/>
      <c r="AGL64" s="73"/>
      <c r="AGM64" s="73"/>
      <c r="AGN64" s="73"/>
      <c r="AGO64" s="73"/>
      <c r="AGP64" s="73"/>
      <c r="AGQ64" s="73"/>
      <c r="AGR64" s="73"/>
      <c r="AGS64" s="73"/>
      <c r="AGT64" s="73"/>
      <c r="AGU64" s="73"/>
      <c r="AGV64" s="73"/>
      <c r="AGW64" s="73"/>
      <c r="AGX64" s="73"/>
      <c r="AGY64" s="73"/>
      <c r="AGZ64" s="73"/>
      <c r="AHA64" s="73"/>
      <c r="AHB64" s="73"/>
      <c r="AHC64" s="73"/>
      <c r="AHD64" s="73"/>
      <c r="AHE64" s="73"/>
      <c r="AHF64" s="73"/>
      <c r="AHG64" s="73"/>
      <c r="AHH64" s="73"/>
      <c r="AHI64" s="73"/>
      <c r="AHJ64" s="73"/>
      <c r="AHK64" s="73"/>
      <c r="AHL64" s="73"/>
      <c r="AHM64" s="73"/>
      <c r="AHN64" s="73"/>
      <c r="AHO64" s="73"/>
      <c r="AHP64" s="73"/>
      <c r="AHQ64" s="73"/>
      <c r="AHR64" s="73"/>
      <c r="AHS64" s="73"/>
      <c r="AHT64" s="73"/>
      <c r="AHU64" s="73"/>
      <c r="AHV64" s="73"/>
      <c r="AHW64" s="73"/>
      <c r="AHX64" s="73"/>
      <c r="AHY64" s="73"/>
      <c r="AHZ64" s="73"/>
      <c r="AIA64" s="73"/>
      <c r="AIB64" s="73"/>
      <c r="AIC64" s="73"/>
      <c r="AID64" s="73"/>
      <c r="AIE64" s="73"/>
      <c r="AIF64" s="73"/>
      <c r="AIG64" s="73"/>
      <c r="AIH64" s="73"/>
      <c r="AII64" s="73"/>
      <c r="AIJ64" s="73"/>
      <c r="AIK64" s="73"/>
      <c r="AIL64" s="73"/>
      <c r="AIM64" s="73"/>
      <c r="AIN64" s="73"/>
      <c r="AIO64" s="73"/>
      <c r="AIP64" s="73"/>
      <c r="AIQ64" s="73"/>
      <c r="AIR64" s="73"/>
      <c r="AIS64" s="73"/>
      <c r="AIT64" s="73"/>
      <c r="AIU64" s="73"/>
      <c r="AIV64" s="73"/>
      <c r="AIW64" s="73"/>
      <c r="AIX64" s="73"/>
      <c r="AIY64" s="73"/>
      <c r="AIZ64" s="73"/>
      <c r="AJA64" s="73"/>
      <c r="AJB64" s="73"/>
      <c r="AJC64" s="73"/>
      <c r="AJD64" s="73"/>
      <c r="AJE64" s="73"/>
      <c r="AJF64" s="73"/>
      <c r="AJG64" s="73"/>
      <c r="AJH64" s="73"/>
      <c r="AJI64" s="73"/>
      <c r="AJJ64" s="73"/>
      <c r="AJK64" s="73"/>
      <c r="AJL64" s="73"/>
      <c r="AJM64" s="73"/>
      <c r="AJN64" s="73"/>
      <c r="AJO64" s="73"/>
      <c r="AJP64" s="73"/>
      <c r="AJQ64" s="73"/>
      <c r="AJR64" s="73"/>
      <c r="AJS64" s="73"/>
      <c r="AJT64" s="73"/>
      <c r="AJU64" s="73"/>
      <c r="AJV64" s="73"/>
      <c r="AJW64" s="73"/>
      <c r="AJX64" s="73"/>
      <c r="AJY64" s="73"/>
      <c r="AJZ64" s="73"/>
      <c r="AKA64" s="73"/>
      <c r="AKB64" s="73"/>
      <c r="AKC64" s="73"/>
      <c r="AKD64" s="73"/>
      <c r="AKE64" s="73"/>
      <c r="AKF64" s="73"/>
      <c r="AKG64" s="73"/>
      <c r="AKH64" s="73"/>
      <c r="AKI64" s="73"/>
      <c r="AKJ64" s="73"/>
      <c r="AKK64" s="73"/>
      <c r="AKL64" s="73"/>
      <c r="AKM64" s="73"/>
      <c r="AKN64" s="73"/>
      <c r="AKO64" s="73"/>
      <c r="AKP64" s="73"/>
      <c r="AKQ64" s="73"/>
      <c r="AKR64" s="73"/>
      <c r="AKS64" s="73"/>
      <c r="AKT64" s="73"/>
      <c r="AKU64" s="73"/>
      <c r="AKV64" s="73"/>
      <c r="AKW64" s="73"/>
      <c r="AKX64" s="73"/>
      <c r="AKY64" s="73"/>
      <c r="AKZ64" s="73"/>
      <c r="ALA64" s="73"/>
      <c r="ALB64" s="73"/>
      <c r="ALC64" s="73"/>
      <c r="ALD64" s="73"/>
      <c r="ALE64" s="73"/>
      <c r="ALF64" s="73"/>
      <c r="ALG64" s="73"/>
      <c r="ALH64" s="73"/>
      <c r="ALI64" s="73"/>
      <c r="ALJ64" s="73"/>
      <c r="ALK64" s="73"/>
      <c r="ALL64" s="73"/>
      <c r="ALM64" s="73"/>
      <c r="ALN64" s="73"/>
      <c r="ALO64" s="73"/>
      <c r="ALP64" s="73"/>
      <c r="ALQ64" s="73"/>
      <c r="ALR64" s="73"/>
      <c r="ALS64" s="73"/>
      <c r="ALT64" s="73"/>
      <c r="ALU64" s="73"/>
      <c r="ALV64" s="73"/>
      <c r="ALW64" s="73"/>
      <c r="ALX64" s="73"/>
      <c r="ALY64" s="73"/>
      <c r="ALZ64" s="73"/>
      <c r="AMA64" s="73"/>
      <c r="AMB64" s="73"/>
      <c r="AMC64" s="73"/>
      <c r="AMD64" s="73"/>
      <c r="AME64" s="73"/>
      <c r="AMF64" s="73"/>
      <c r="AMG64" s="73"/>
      <c r="AMH64" s="73"/>
      <c r="AMI64" s="73"/>
      <c r="AMJ64" s="73"/>
      <c r="AMK64" s="73"/>
      <c r="AML64" s="73"/>
    </row>
    <row r="65" spans="1:1026" s="75" customFormat="1" ht="15" customHeight="1">
      <c r="A65" s="73"/>
      <c r="B65" s="74" t="s">
        <v>44</v>
      </c>
      <c r="C65" s="342" t="s">
        <v>86</v>
      </c>
      <c r="D65" s="343"/>
      <c r="E65" s="284"/>
      <c r="F65" s="344">
        <v>2E-3</v>
      </c>
      <c r="G65" s="262"/>
      <c r="H65" s="112">
        <f t="shared" si="0"/>
        <v>2.83</v>
      </c>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X65" s="73"/>
      <c r="FY65" s="73"/>
      <c r="FZ65" s="73"/>
      <c r="GA65" s="73"/>
      <c r="GB65" s="73"/>
      <c r="GC65" s="73"/>
      <c r="GD65" s="73"/>
      <c r="GE65" s="73"/>
      <c r="GF65" s="73"/>
      <c r="GG65" s="73"/>
      <c r="GH65" s="73"/>
      <c r="GI65" s="73"/>
      <c r="GJ65" s="73"/>
      <c r="GK65" s="73"/>
      <c r="GL65" s="73"/>
      <c r="GM65" s="73"/>
      <c r="GN65" s="73"/>
      <c r="GO65" s="73"/>
      <c r="GP65" s="73"/>
      <c r="GQ65" s="73"/>
      <c r="GR65" s="73"/>
      <c r="GS65" s="73"/>
      <c r="GT65" s="73"/>
      <c r="GU65" s="73"/>
      <c r="GV65" s="73"/>
      <c r="GW65" s="73"/>
      <c r="GX65" s="73"/>
      <c r="GY65" s="73"/>
      <c r="GZ65" s="73"/>
      <c r="HA65" s="73"/>
      <c r="HB65" s="73"/>
      <c r="HC65" s="73"/>
      <c r="HD65" s="73"/>
      <c r="HE65" s="73"/>
      <c r="HF65" s="73"/>
      <c r="HG65" s="73"/>
      <c r="HH65" s="73"/>
      <c r="HI65" s="73"/>
      <c r="HJ65" s="73"/>
      <c r="HK65" s="73"/>
      <c r="HL65" s="73"/>
      <c r="HM65" s="73"/>
      <c r="HN65" s="73"/>
      <c r="HO65" s="73"/>
      <c r="HP65" s="73"/>
      <c r="HQ65" s="73"/>
      <c r="HR65" s="73"/>
      <c r="HS65" s="73"/>
      <c r="HT65" s="73"/>
      <c r="HU65" s="73"/>
      <c r="HV65" s="73"/>
      <c r="HW65" s="73"/>
      <c r="HX65" s="73"/>
      <c r="HY65" s="73"/>
      <c r="HZ65" s="73"/>
      <c r="IA65" s="73"/>
      <c r="IB65" s="73"/>
      <c r="IC65" s="73"/>
      <c r="ID65" s="73"/>
      <c r="IE65" s="73"/>
      <c r="IF65" s="73"/>
      <c r="IG65" s="73"/>
      <c r="IH65" s="73"/>
      <c r="II65" s="73"/>
      <c r="IJ65" s="73"/>
      <c r="IK65" s="73"/>
      <c r="IL65" s="73"/>
      <c r="IM65" s="73"/>
      <c r="IN65" s="73"/>
      <c r="IO65" s="73"/>
      <c r="IP65" s="73"/>
      <c r="IQ65" s="73"/>
      <c r="IR65" s="73"/>
      <c r="IS65" s="73"/>
      <c r="IT65" s="73"/>
      <c r="IU65" s="73"/>
      <c r="IV65" s="73"/>
      <c r="IW65" s="73"/>
      <c r="IX65" s="73"/>
      <c r="IY65" s="73"/>
      <c r="IZ65" s="73"/>
      <c r="JA65" s="73"/>
      <c r="JB65" s="73"/>
      <c r="JC65" s="73"/>
      <c r="JD65" s="73"/>
      <c r="JE65" s="73"/>
      <c r="JF65" s="73"/>
      <c r="JG65" s="73"/>
      <c r="JH65" s="73"/>
      <c r="JI65" s="73"/>
      <c r="JJ65" s="73"/>
      <c r="JK65" s="73"/>
      <c r="JL65" s="73"/>
      <c r="JM65" s="73"/>
      <c r="JN65" s="73"/>
      <c r="JO65" s="73"/>
      <c r="JP65" s="73"/>
      <c r="JQ65" s="73"/>
      <c r="JR65" s="73"/>
      <c r="JS65" s="73"/>
      <c r="JT65" s="73"/>
      <c r="JU65" s="73"/>
      <c r="JV65" s="73"/>
      <c r="JW65" s="73"/>
      <c r="JX65" s="73"/>
      <c r="JY65" s="73"/>
      <c r="JZ65" s="73"/>
      <c r="KA65" s="73"/>
      <c r="KB65" s="73"/>
      <c r="KC65" s="73"/>
      <c r="KD65" s="73"/>
      <c r="KE65" s="73"/>
      <c r="KF65" s="73"/>
      <c r="KG65" s="73"/>
      <c r="KH65" s="73"/>
      <c r="KI65" s="73"/>
      <c r="KJ65" s="73"/>
      <c r="KK65" s="73"/>
      <c r="KL65" s="73"/>
      <c r="KM65" s="73"/>
      <c r="KN65" s="73"/>
      <c r="KO65" s="73"/>
      <c r="KP65" s="73"/>
      <c r="KQ65" s="73"/>
      <c r="KR65" s="73"/>
      <c r="KS65" s="73"/>
      <c r="KT65" s="73"/>
      <c r="KU65" s="73"/>
      <c r="KV65" s="73"/>
      <c r="KW65" s="73"/>
      <c r="KX65" s="73"/>
      <c r="KY65" s="73"/>
      <c r="KZ65" s="73"/>
      <c r="LA65" s="73"/>
      <c r="LB65" s="73"/>
      <c r="LC65" s="73"/>
      <c r="LD65" s="73"/>
      <c r="LE65" s="73"/>
      <c r="LF65" s="73"/>
      <c r="LG65" s="73"/>
      <c r="LH65" s="73"/>
      <c r="LI65" s="73"/>
      <c r="LJ65" s="73"/>
      <c r="LK65" s="73"/>
      <c r="LL65" s="73"/>
      <c r="LM65" s="73"/>
      <c r="LN65" s="73"/>
      <c r="LO65" s="73"/>
      <c r="LP65" s="73"/>
      <c r="LQ65" s="73"/>
      <c r="LR65" s="73"/>
      <c r="LS65" s="73"/>
      <c r="LT65" s="73"/>
      <c r="LU65" s="73"/>
      <c r="LV65" s="73"/>
      <c r="LW65" s="73"/>
      <c r="LX65" s="73"/>
      <c r="LY65" s="73"/>
      <c r="LZ65" s="73"/>
      <c r="MA65" s="73"/>
      <c r="MB65" s="73"/>
      <c r="MC65" s="73"/>
      <c r="MD65" s="73"/>
      <c r="ME65" s="73"/>
      <c r="MF65" s="73"/>
      <c r="MG65" s="73"/>
      <c r="MH65" s="73"/>
      <c r="MI65" s="73"/>
      <c r="MJ65" s="73"/>
      <c r="MK65" s="73"/>
      <c r="ML65" s="73"/>
      <c r="MM65" s="73"/>
      <c r="MN65" s="73"/>
      <c r="MO65" s="73"/>
      <c r="MP65" s="73"/>
      <c r="MQ65" s="73"/>
      <c r="MR65" s="73"/>
      <c r="MS65" s="73"/>
      <c r="MT65" s="73"/>
      <c r="MU65" s="73"/>
      <c r="MV65" s="73"/>
      <c r="MW65" s="73"/>
      <c r="MX65" s="73"/>
      <c r="MY65" s="73"/>
      <c r="MZ65" s="73"/>
      <c r="NA65" s="73"/>
      <c r="NB65" s="73"/>
      <c r="NC65" s="73"/>
      <c r="ND65" s="73"/>
      <c r="NE65" s="73"/>
      <c r="NF65" s="73"/>
      <c r="NG65" s="73"/>
      <c r="NH65" s="73"/>
      <c r="NI65" s="73"/>
      <c r="NJ65" s="73"/>
      <c r="NK65" s="73"/>
      <c r="NL65" s="73"/>
      <c r="NM65" s="73"/>
      <c r="NN65" s="73"/>
      <c r="NO65" s="73"/>
      <c r="NP65" s="73"/>
      <c r="NQ65" s="73"/>
      <c r="NR65" s="73"/>
      <c r="NS65" s="73"/>
      <c r="NT65" s="73"/>
      <c r="NU65" s="73"/>
      <c r="NV65" s="73"/>
      <c r="NW65" s="73"/>
      <c r="NX65" s="73"/>
      <c r="NY65" s="73"/>
      <c r="NZ65" s="73"/>
      <c r="OA65" s="73"/>
      <c r="OB65" s="73"/>
      <c r="OC65" s="73"/>
      <c r="OD65" s="73"/>
      <c r="OE65" s="73"/>
      <c r="OF65" s="73"/>
      <c r="OG65" s="73"/>
      <c r="OH65" s="73"/>
      <c r="OI65" s="73"/>
      <c r="OJ65" s="73"/>
      <c r="OK65" s="73"/>
      <c r="OL65" s="73"/>
      <c r="OM65" s="73"/>
      <c r="ON65" s="73"/>
      <c r="OO65" s="73"/>
      <c r="OP65" s="73"/>
      <c r="OQ65" s="73"/>
      <c r="OR65" s="73"/>
      <c r="OS65" s="73"/>
      <c r="OT65" s="73"/>
      <c r="OU65" s="73"/>
      <c r="OV65" s="73"/>
      <c r="OW65" s="73"/>
      <c r="OX65" s="73"/>
      <c r="OY65" s="73"/>
      <c r="OZ65" s="73"/>
      <c r="PA65" s="73"/>
      <c r="PB65" s="73"/>
      <c r="PC65" s="73"/>
      <c r="PD65" s="73"/>
      <c r="PE65" s="73"/>
      <c r="PF65" s="73"/>
      <c r="PG65" s="73"/>
      <c r="PH65" s="73"/>
      <c r="PI65" s="73"/>
      <c r="PJ65" s="73"/>
      <c r="PK65" s="73"/>
      <c r="PL65" s="73"/>
      <c r="PM65" s="73"/>
      <c r="PN65" s="73"/>
      <c r="PO65" s="73"/>
      <c r="PP65" s="73"/>
      <c r="PQ65" s="73"/>
      <c r="PR65" s="73"/>
      <c r="PS65" s="73"/>
      <c r="PT65" s="73"/>
      <c r="PU65" s="73"/>
      <c r="PV65" s="73"/>
      <c r="PW65" s="73"/>
      <c r="PX65" s="73"/>
      <c r="PY65" s="73"/>
      <c r="PZ65" s="73"/>
      <c r="QA65" s="73"/>
      <c r="QB65" s="73"/>
      <c r="QC65" s="73"/>
      <c r="QD65" s="73"/>
      <c r="QE65" s="73"/>
      <c r="QF65" s="73"/>
      <c r="QG65" s="73"/>
      <c r="QH65" s="73"/>
      <c r="QI65" s="73"/>
      <c r="QJ65" s="73"/>
      <c r="QK65" s="73"/>
      <c r="QL65" s="73"/>
      <c r="QM65" s="73"/>
      <c r="QN65" s="73"/>
      <c r="QO65" s="73"/>
      <c r="QP65" s="73"/>
      <c r="QQ65" s="73"/>
      <c r="QR65" s="73"/>
      <c r="QS65" s="73"/>
      <c r="QT65" s="73"/>
      <c r="QU65" s="73"/>
      <c r="QV65" s="73"/>
      <c r="QW65" s="73"/>
      <c r="QX65" s="73"/>
      <c r="QY65" s="73"/>
      <c r="QZ65" s="73"/>
      <c r="RA65" s="73"/>
      <c r="RB65" s="73"/>
      <c r="RC65" s="73"/>
      <c r="RD65" s="73"/>
      <c r="RE65" s="73"/>
      <c r="RF65" s="73"/>
      <c r="RG65" s="73"/>
      <c r="RH65" s="73"/>
      <c r="RI65" s="73"/>
      <c r="RJ65" s="73"/>
      <c r="RK65" s="73"/>
      <c r="RL65" s="73"/>
      <c r="RM65" s="73"/>
      <c r="RN65" s="73"/>
      <c r="RO65" s="73"/>
      <c r="RP65" s="73"/>
      <c r="RQ65" s="73"/>
      <c r="RR65" s="73"/>
      <c r="RS65" s="73"/>
      <c r="RT65" s="73"/>
      <c r="RU65" s="73"/>
      <c r="RV65" s="73"/>
      <c r="RW65" s="73"/>
      <c r="RX65" s="73"/>
      <c r="RY65" s="73"/>
      <c r="RZ65" s="73"/>
      <c r="SA65" s="73"/>
      <c r="SB65" s="73"/>
      <c r="SC65" s="73"/>
      <c r="SD65" s="73"/>
      <c r="SE65" s="73"/>
      <c r="SF65" s="73"/>
      <c r="SG65" s="73"/>
      <c r="SH65" s="73"/>
      <c r="SI65" s="73"/>
      <c r="SJ65" s="73"/>
      <c r="SK65" s="73"/>
      <c r="SL65" s="73"/>
      <c r="SM65" s="73"/>
      <c r="SN65" s="73"/>
      <c r="SO65" s="73"/>
      <c r="SP65" s="73"/>
      <c r="SQ65" s="73"/>
      <c r="SR65" s="73"/>
      <c r="SS65" s="73"/>
      <c r="ST65" s="73"/>
      <c r="SU65" s="73"/>
      <c r="SV65" s="73"/>
      <c r="SW65" s="73"/>
      <c r="SX65" s="73"/>
      <c r="SY65" s="73"/>
      <c r="SZ65" s="73"/>
      <c r="TA65" s="73"/>
      <c r="TB65" s="73"/>
      <c r="TC65" s="73"/>
      <c r="TD65" s="73"/>
      <c r="TE65" s="73"/>
      <c r="TF65" s="73"/>
      <c r="TG65" s="73"/>
      <c r="TH65" s="73"/>
      <c r="TI65" s="73"/>
      <c r="TJ65" s="73"/>
      <c r="TK65" s="73"/>
      <c r="TL65" s="73"/>
      <c r="TM65" s="73"/>
      <c r="TN65" s="73"/>
      <c r="TO65" s="73"/>
      <c r="TP65" s="73"/>
      <c r="TQ65" s="73"/>
      <c r="TR65" s="73"/>
      <c r="TS65" s="73"/>
      <c r="TT65" s="73"/>
      <c r="TU65" s="73"/>
      <c r="TV65" s="73"/>
      <c r="TW65" s="73"/>
      <c r="TX65" s="73"/>
      <c r="TY65" s="73"/>
      <c r="TZ65" s="73"/>
      <c r="UA65" s="73"/>
      <c r="UB65" s="73"/>
      <c r="UC65" s="73"/>
      <c r="UD65" s="73"/>
      <c r="UE65" s="73"/>
      <c r="UF65" s="73"/>
      <c r="UG65" s="73"/>
      <c r="UH65" s="73"/>
      <c r="UI65" s="73"/>
      <c r="UJ65" s="73"/>
      <c r="UK65" s="73"/>
      <c r="UL65" s="73"/>
      <c r="UM65" s="73"/>
      <c r="UN65" s="73"/>
      <c r="UO65" s="73"/>
      <c r="UP65" s="73"/>
      <c r="UQ65" s="73"/>
      <c r="UR65" s="73"/>
      <c r="US65" s="73"/>
      <c r="UT65" s="73"/>
      <c r="UU65" s="73"/>
      <c r="UV65" s="73"/>
      <c r="UW65" s="73"/>
      <c r="UX65" s="73"/>
      <c r="UY65" s="73"/>
      <c r="UZ65" s="73"/>
      <c r="VA65" s="73"/>
      <c r="VB65" s="73"/>
      <c r="VC65" s="73"/>
      <c r="VD65" s="73"/>
      <c r="VE65" s="73"/>
      <c r="VF65" s="73"/>
      <c r="VG65" s="73"/>
      <c r="VH65" s="73"/>
      <c r="VI65" s="73"/>
      <c r="VJ65" s="73"/>
      <c r="VK65" s="73"/>
      <c r="VL65" s="73"/>
      <c r="VM65" s="73"/>
      <c r="VN65" s="73"/>
      <c r="VO65" s="73"/>
      <c r="VP65" s="73"/>
      <c r="VQ65" s="73"/>
      <c r="VR65" s="73"/>
      <c r="VS65" s="73"/>
      <c r="VT65" s="73"/>
      <c r="VU65" s="73"/>
      <c r="VV65" s="73"/>
      <c r="VW65" s="73"/>
      <c r="VX65" s="73"/>
      <c r="VY65" s="73"/>
      <c r="VZ65" s="73"/>
      <c r="WA65" s="73"/>
      <c r="WB65" s="73"/>
      <c r="WC65" s="73"/>
      <c r="WD65" s="73"/>
      <c r="WE65" s="73"/>
      <c r="WF65" s="73"/>
      <c r="WG65" s="73"/>
      <c r="WH65" s="73"/>
      <c r="WI65" s="73"/>
      <c r="WJ65" s="73"/>
      <c r="WK65" s="73"/>
      <c r="WL65" s="73"/>
      <c r="WM65" s="73"/>
      <c r="WN65" s="73"/>
      <c r="WO65" s="73"/>
      <c r="WP65" s="73"/>
      <c r="WQ65" s="73"/>
      <c r="WR65" s="73"/>
      <c r="WS65" s="73"/>
      <c r="WT65" s="73"/>
      <c r="WU65" s="73"/>
      <c r="WV65" s="73"/>
      <c r="WW65" s="73"/>
      <c r="WX65" s="73"/>
      <c r="WY65" s="73"/>
      <c r="WZ65" s="73"/>
      <c r="XA65" s="73"/>
      <c r="XB65" s="73"/>
      <c r="XC65" s="73"/>
      <c r="XD65" s="73"/>
      <c r="XE65" s="73"/>
      <c r="XF65" s="73"/>
      <c r="XG65" s="73"/>
      <c r="XH65" s="73"/>
      <c r="XI65" s="73"/>
      <c r="XJ65" s="73"/>
      <c r="XK65" s="73"/>
      <c r="XL65" s="73"/>
      <c r="XM65" s="73"/>
      <c r="XN65" s="73"/>
      <c r="XO65" s="73"/>
      <c r="XP65" s="73"/>
      <c r="XQ65" s="73"/>
      <c r="XR65" s="73"/>
      <c r="XS65" s="73"/>
      <c r="XT65" s="73"/>
      <c r="XU65" s="73"/>
      <c r="XV65" s="73"/>
      <c r="XW65" s="73"/>
      <c r="XX65" s="73"/>
      <c r="XY65" s="73"/>
      <c r="XZ65" s="73"/>
      <c r="YA65" s="73"/>
      <c r="YB65" s="73"/>
      <c r="YC65" s="73"/>
      <c r="YD65" s="73"/>
      <c r="YE65" s="73"/>
      <c r="YF65" s="73"/>
      <c r="YG65" s="73"/>
      <c r="YH65" s="73"/>
      <c r="YI65" s="73"/>
      <c r="YJ65" s="73"/>
      <c r="YK65" s="73"/>
      <c r="YL65" s="73"/>
      <c r="YM65" s="73"/>
      <c r="YN65" s="73"/>
      <c r="YO65" s="73"/>
      <c r="YP65" s="73"/>
      <c r="YQ65" s="73"/>
      <c r="YR65" s="73"/>
      <c r="YS65" s="73"/>
      <c r="YT65" s="73"/>
      <c r="YU65" s="73"/>
      <c r="YV65" s="73"/>
      <c r="YW65" s="73"/>
      <c r="YX65" s="73"/>
      <c r="YY65" s="73"/>
      <c r="YZ65" s="73"/>
      <c r="ZA65" s="73"/>
      <c r="ZB65" s="73"/>
      <c r="ZC65" s="73"/>
      <c r="ZD65" s="73"/>
      <c r="ZE65" s="73"/>
      <c r="ZF65" s="73"/>
      <c r="ZG65" s="73"/>
      <c r="ZH65" s="73"/>
      <c r="ZI65" s="73"/>
      <c r="ZJ65" s="73"/>
      <c r="ZK65" s="73"/>
      <c r="ZL65" s="73"/>
      <c r="ZM65" s="73"/>
      <c r="ZN65" s="73"/>
      <c r="ZO65" s="73"/>
      <c r="ZP65" s="73"/>
      <c r="ZQ65" s="73"/>
      <c r="ZR65" s="73"/>
      <c r="ZS65" s="73"/>
      <c r="ZT65" s="73"/>
      <c r="ZU65" s="73"/>
      <c r="ZV65" s="73"/>
      <c r="ZW65" s="73"/>
      <c r="ZX65" s="73"/>
      <c r="ZY65" s="73"/>
      <c r="ZZ65" s="73"/>
      <c r="AAA65" s="73"/>
      <c r="AAB65" s="73"/>
      <c r="AAC65" s="73"/>
      <c r="AAD65" s="73"/>
      <c r="AAE65" s="73"/>
      <c r="AAF65" s="73"/>
      <c r="AAG65" s="73"/>
      <c r="AAH65" s="73"/>
      <c r="AAI65" s="73"/>
      <c r="AAJ65" s="73"/>
      <c r="AAK65" s="73"/>
      <c r="AAL65" s="73"/>
      <c r="AAM65" s="73"/>
      <c r="AAN65" s="73"/>
      <c r="AAO65" s="73"/>
      <c r="AAP65" s="73"/>
      <c r="AAQ65" s="73"/>
      <c r="AAR65" s="73"/>
      <c r="AAS65" s="73"/>
      <c r="AAT65" s="73"/>
      <c r="AAU65" s="73"/>
      <c r="AAV65" s="73"/>
      <c r="AAW65" s="73"/>
      <c r="AAX65" s="73"/>
      <c r="AAY65" s="73"/>
      <c r="AAZ65" s="73"/>
      <c r="ABA65" s="73"/>
      <c r="ABB65" s="73"/>
      <c r="ABC65" s="73"/>
      <c r="ABD65" s="73"/>
      <c r="ABE65" s="73"/>
      <c r="ABF65" s="73"/>
      <c r="ABG65" s="73"/>
      <c r="ABH65" s="73"/>
      <c r="ABI65" s="73"/>
      <c r="ABJ65" s="73"/>
      <c r="ABK65" s="73"/>
      <c r="ABL65" s="73"/>
      <c r="ABM65" s="73"/>
      <c r="ABN65" s="73"/>
      <c r="ABO65" s="73"/>
      <c r="ABP65" s="73"/>
      <c r="ABQ65" s="73"/>
      <c r="ABR65" s="73"/>
      <c r="ABS65" s="73"/>
      <c r="ABT65" s="73"/>
      <c r="ABU65" s="73"/>
      <c r="ABV65" s="73"/>
      <c r="ABW65" s="73"/>
      <c r="ABX65" s="73"/>
      <c r="ABY65" s="73"/>
      <c r="ABZ65" s="73"/>
      <c r="ACA65" s="73"/>
      <c r="ACB65" s="73"/>
      <c r="ACC65" s="73"/>
      <c r="ACD65" s="73"/>
      <c r="ACE65" s="73"/>
      <c r="ACF65" s="73"/>
      <c r="ACG65" s="73"/>
      <c r="ACH65" s="73"/>
      <c r="ACI65" s="73"/>
      <c r="ACJ65" s="73"/>
      <c r="ACK65" s="73"/>
      <c r="ACL65" s="73"/>
      <c r="ACM65" s="73"/>
      <c r="ACN65" s="73"/>
      <c r="ACO65" s="73"/>
      <c r="ACP65" s="73"/>
      <c r="ACQ65" s="73"/>
      <c r="ACR65" s="73"/>
      <c r="ACS65" s="73"/>
      <c r="ACT65" s="73"/>
      <c r="ACU65" s="73"/>
      <c r="ACV65" s="73"/>
      <c r="ACW65" s="73"/>
      <c r="ACX65" s="73"/>
      <c r="ACY65" s="73"/>
      <c r="ACZ65" s="73"/>
      <c r="ADA65" s="73"/>
      <c r="ADB65" s="73"/>
      <c r="ADC65" s="73"/>
      <c r="ADD65" s="73"/>
      <c r="ADE65" s="73"/>
      <c r="ADF65" s="73"/>
      <c r="ADG65" s="73"/>
      <c r="ADH65" s="73"/>
      <c r="ADI65" s="73"/>
      <c r="ADJ65" s="73"/>
      <c r="ADK65" s="73"/>
      <c r="ADL65" s="73"/>
      <c r="ADM65" s="73"/>
      <c r="ADN65" s="73"/>
      <c r="ADO65" s="73"/>
      <c r="ADP65" s="73"/>
      <c r="ADQ65" s="73"/>
      <c r="ADR65" s="73"/>
      <c r="ADS65" s="73"/>
      <c r="ADT65" s="73"/>
      <c r="ADU65" s="73"/>
      <c r="ADV65" s="73"/>
      <c r="ADW65" s="73"/>
      <c r="ADX65" s="73"/>
      <c r="ADY65" s="73"/>
      <c r="ADZ65" s="73"/>
      <c r="AEA65" s="73"/>
      <c r="AEB65" s="73"/>
      <c r="AEC65" s="73"/>
      <c r="AED65" s="73"/>
      <c r="AEE65" s="73"/>
      <c r="AEF65" s="73"/>
      <c r="AEG65" s="73"/>
      <c r="AEH65" s="73"/>
      <c r="AEI65" s="73"/>
      <c r="AEJ65" s="73"/>
      <c r="AEK65" s="73"/>
      <c r="AEL65" s="73"/>
      <c r="AEM65" s="73"/>
      <c r="AEN65" s="73"/>
      <c r="AEO65" s="73"/>
      <c r="AEP65" s="73"/>
      <c r="AEQ65" s="73"/>
      <c r="AER65" s="73"/>
      <c r="AES65" s="73"/>
      <c r="AET65" s="73"/>
      <c r="AEU65" s="73"/>
      <c r="AEV65" s="73"/>
      <c r="AEW65" s="73"/>
      <c r="AEX65" s="73"/>
      <c r="AEY65" s="73"/>
      <c r="AEZ65" s="73"/>
      <c r="AFA65" s="73"/>
      <c r="AFB65" s="73"/>
      <c r="AFC65" s="73"/>
      <c r="AFD65" s="73"/>
      <c r="AFE65" s="73"/>
      <c r="AFF65" s="73"/>
      <c r="AFG65" s="73"/>
      <c r="AFH65" s="73"/>
      <c r="AFI65" s="73"/>
      <c r="AFJ65" s="73"/>
      <c r="AFK65" s="73"/>
      <c r="AFL65" s="73"/>
      <c r="AFM65" s="73"/>
      <c r="AFN65" s="73"/>
      <c r="AFO65" s="73"/>
      <c r="AFP65" s="73"/>
      <c r="AFQ65" s="73"/>
      <c r="AFR65" s="73"/>
      <c r="AFS65" s="73"/>
      <c r="AFT65" s="73"/>
      <c r="AFU65" s="73"/>
      <c r="AFV65" s="73"/>
      <c r="AFW65" s="73"/>
      <c r="AFX65" s="73"/>
      <c r="AFY65" s="73"/>
      <c r="AFZ65" s="73"/>
      <c r="AGA65" s="73"/>
      <c r="AGB65" s="73"/>
      <c r="AGC65" s="73"/>
      <c r="AGD65" s="73"/>
      <c r="AGE65" s="73"/>
      <c r="AGF65" s="73"/>
      <c r="AGG65" s="73"/>
      <c r="AGH65" s="73"/>
      <c r="AGI65" s="73"/>
      <c r="AGJ65" s="73"/>
      <c r="AGK65" s="73"/>
      <c r="AGL65" s="73"/>
      <c r="AGM65" s="73"/>
      <c r="AGN65" s="73"/>
      <c r="AGO65" s="73"/>
      <c r="AGP65" s="73"/>
      <c r="AGQ65" s="73"/>
      <c r="AGR65" s="73"/>
      <c r="AGS65" s="73"/>
      <c r="AGT65" s="73"/>
      <c r="AGU65" s="73"/>
      <c r="AGV65" s="73"/>
      <c r="AGW65" s="73"/>
      <c r="AGX65" s="73"/>
      <c r="AGY65" s="73"/>
      <c r="AGZ65" s="73"/>
      <c r="AHA65" s="73"/>
      <c r="AHB65" s="73"/>
      <c r="AHC65" s="73"/>
      <c r="AHD65" s="73"/>
      <c r="AHE65" s="73"/>
      <c r="AHF65" s="73"/>
      <c r="AHG65" s="73"/>
      <c r="AHH65" s="73"/>
      <c r="AHI65" s="73"/>
      <c r="AHJ65" s="73"/>
      <c r="AHK65" s="73"/>
      <c r="AHL65" s="73"/>
      <c r="AHM65" s="73"/>
      <c r="AHN65" s="73"/>
      <c r="AHO65" s="73"/>
      <c r="AHP65" s="73"/>
      <c r="AHQ65" s="73"/>
      <c r="AHR65" s="73"/>
      <c r="AHS65" s="73"/>
      <c r="AHT65" s="73"/>
      <c r="AHU65" s="73"/>
      <c r="AHV65" s="73"/>
      <c r="AHW65" s="73"/>
      <c r="AHX65" s="73"/>
      <c r="AHY65" s="73"/>
      <c r="AHZ65" s="73"/>
      <c r="AIA65" s="73"/>
      <c r="AIB65" s="73"/>
      <c r="AIC65" s="73"/>
      <c r="AID65" s="73"/>
      <c r="AIE65" s="73"/>
      <c r="AIF65" s="73"/>
      <c r="AIG65" s="73"/>
      <c r="AIH65" s="73"/>
      <c r="AII65" s="73"/>
      <c r="AIJ65" s="73"/>
      <c r="AIK65" s="73"/>
      <c r="AIL65" s="73"/>
      <c r="AIM65" s="73"/>
      <c r="AIN65" s="73"/>
      <c r="AIO65" s="73"/>
      <c r="AIP65" s="73"/>
      <c r="AIQ65" s="73"/>
      <c r="AIR65" s="73"/>
      <c r="AIS65" s="73"/>
      <c r="AIT65" s="73"/>
      <c r="AIU65" s="73"/>
      <c r="AIV65" s="73"/>
      <c r="AIW65" s="73"/>
      <c r="AIX65" s="73"/>
      <c r="AIY65" s="73"/>
      <c r="AIZ65" s="73"/>
      <c r="AJA65" s="73"/>
      <c r="AJB65" s="73"/>
      <c r="AJC65" s="73"/>
      <c r="AJD65" s="73"/>
      <c r="AJE65" s="73"/>
      <c r="AJF65" s="73"/>
      <c r="AJG65" s="73"/>
      <c r="AJH65" s="73"/>
      <c r="AJI65" s="73"/>
      <c r="AJJ65" s="73"/>
      <c r="AJK65" s="73"/>
      <c r="AJL65" s="73"/>
      <c r="AJM65" s="73"/>
      <c r="AJN65" s="73"/>
      <c r="AJO65" s="73"/>
      <c r="AJP65" s="73"/>
      <c r="AJQ65" s="73"/>
      <c r="AJR65" s="73"/>
      <c r="AJS65" s="73"/>
      <c r="AJT65" s="73"/>
      <c r="AJU65" s="73"/>
      <c r="AJV65" s="73"/>
      <c r="AJW65" s="73"/>
      <c r="AJX65" s="73"/>
      <c r="AJY65" s="73"/>
      <c r="AJZ65" s="73"/>
      <c r="AKA65" s="73"/>
      <c r="AKB65" s="73"/>
      <c r="AKC65" s="73"/>
      <c r="AKD65" s="73"/>
      <c r="AKE65" s="73"/>
      <c r="AKF65" s="73"/>
      <c r="AKG65" s="73"/>
      <c r="AKH65" s="73"/>
      <c r="AKI65" s="73"/>
      <c r="AKJ65" s="73"/>
      <c r="AKK65" s="73"/>
      <c r="AKL65" s="73"/>
      <c r="AKM65" s="73"/>
      <c r="AKN65" s="73"/>
      <c r="AKO65" s="73"/>
      <c r="AKP65" s="73"/>
      <c r="AKQ65" s="73"/>
      <c r="AKR65" s="73"/>
      <c r="AKS65" s="73"/>
      <c r="AKT65" s="73"/>
      <c r="AKU65" s="73"/>
      <c r="AKV65" s="73"/>
      <c r="AKW65" s="73"/>
      <c r="AKX65" s="73"/>
      <c r="AKY65" s="73"/>
      <c r="AKZ65" s="73"/>
      <c r="ALA65" s="73"/>
      <c r="ALB65" s="73"/>
      <c r="ALC65" s="73"/>
      <c r="ALD65" s="73"/>
      <c r="ALE65" s="73"/>
      <c r="ALF65" s="73"/>
      <c r="ALG65" s="73"/>
      <c r="ALH65" s="73"/>
      <c r="ALI65" s="73"/>
      <c r="ALJ65" s="73"/>
      <c r="ALK65" s="73"/>
      <c r="ALL65" s="73"/>
      <c r="ALM65" s="73"/>
      <c r="ALN65" s="73"/>
      <c r="ALO65" s="73"/>
      <c r="ALP65" s="73"/>
      <c r="ALQ65" s="73"/>
      <c r="ALR65" s="73"/>
      <c r="ALS65" s="73"/>
      <c r="ALT65" s="73"/>
      <c r="ALU65" s="73"/>
      <c r="ALV65" s="73"/>
      <c r="ALW65" s="73"/>
      <c r="ALX65" s="73"/>
      <c r="ALY65" s="73"/>
      <c r="ALZ65" s="73"/>
      <c r="AMA65" s="73"/>
      <c r="AMB65" s="73"/>
      <c r="AMC65" s="73"/>
      <c r="AMD65" s="73"/>
      <c r="AME65" s="73"/>
      <c r="AMF65" s="73"/>
      <c r="AMG65" s="73"/>
      <c r="AMH65" s="73"/>
      <c r="AMI65" s="73"/>
      <c r="AMJ65" s="73"/>
      <c r="AMK65" s="73"/>
      <c r="AML65" s="73"/>
    </row>
    <row r="66" spans="1:1026" s="75" customFormat="1" ht="15" customHeight="1">
      <c r="A66" s="73"/>
      <c r="B66" s="74" t="s">
        <v>46</v>
      </c>
      <c r="C66" s="342" t="s">
        <v>87</v>
      </c>
      <c r="D66" s="343"/>
      <c r="E66" s="284"/>
      <c r="F66" s="344">
        <v>0.08</v>
      </c>
      <c r="G66" s="262"/>
      <c r="H66" s="112">
        <f t="shared" si="0"/>
        <v>113.33</v>
      </c>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X66" s="73"/>
      <c r="FY66" s="73"/>
      <c r="FZ66" s="73"/>
      <c r="GA66" s="73"/>
      <c r="GB66" s="73"/>
      <c r="GC66" s="73"/>
      <c r="GD66" s="73"/>
      <c r="GE66" s="73"/>
      <c r="GF66" s="73"/>
      <c r="GG66" s="73"/>
      <c r="GH66" s="73"/>
      <c r="GI66" s="73"/>
      <c r="GJ66" s="73"/>
      <c r="GK66" s="73"/>
      <c r="GL66" s="73"/>
      <c r="GM66" s="73"/>
      <c r="GN66" s="73"/>
      <c r="GO66" s="73"/>
      <c r="GP66" s="73"/>
      <c r="GQ66" s="73"/>
      <c r="GR66" s="73"/>
      <c r="GS66" s="73"/>
      <c r="GT66" s="73"/>
      <c r="GU66" s="73"/>
      <c r="GV66" s="73"/>
      <c r="GW66" s="73"/>
      <c r="GX66" s="73"/>
      <c r="GY66" s="73"/>
      <c r="GZ66" s="73"/>
      <c r="HA66" s="73"/>
      <c r="HB66" s="73"/>
      <c r="HC66" s="73"/>
      <c r="HD66" s="73"/>
      <c r="HE66" s="73"/>
      <c r="HF66" s="73"/>
      <c r="HG66" s="73"/>
      <c r="HH66" s="73"/>
      <c r="HI66" s="73"/>
      <c r="HJ66" s="73"/>
      <c r="HK66" s="73"/>
      <c r="HL66" s="73"/>
      <c r="HM66" s="73"/>
      <c r="HN66" s="73"/>
      <c r="HO66" s="73"/>
      <c r="HP66" s="73"/>
      <c r="HQ66" s="73"/>
      <c r="HR66" s="73"/>
      <c r="HS66" s="73"/>
      <c r="HT66" s="73"/>
      <c r="HU66" s="73"/>
      <c r="HV66" s="73"/>
      <c r="HW66" s="73"/>
      <c r="HX66" s="73"/>
      <c r="HY66" s="73"/>
      <c r="HZ66" s="73"/>
      <c r="IA66" s="73"/>
      <c r="IB66" s="73"/>
      <c r="IC66" s="73"/>
      <c r="ID66" s="73"/>
      <c r="IE66" s="73"/>
      <c r="IF66" s="73"/>
      <c r="IG66" s="73"/>
      <c r="IH66" s="73"/>
      <c r="II66" s="73"/>
      <c r="IJ66" s="73"/>
      <c r="IK66" s="73"/>
      <c r="IL66" s="73"/>
      <c r="IM66" s="73"/>
      <c r="IN66" s="73"/>
      <c r="IO66" s="73"/>
      <c r="IP66" s="73"/>
      <c r="IQ66" s="73"/>
      <c r="IR66" s="73"/>
      <c r="IS66" s="73"/>
      <c r="IT66" s="73"/>
      <c r="IU66" s="73"/>
      <c r="IV66" s="73"/>
      <c r="IW66" s="73"/>
      <c r="IX66" s="73"/>
      <c r="IY66" s="73"/>
      <c r="IZ66" s="73"/>
      <c r="JA66" s="73"/>
      <c r="JB66" s="73"/>
      <c r="JC66" s="73"/>
      <c r="JD66" s="73"/>
      <c r="JE66" s="73"/>
      <c r="JF66" s="73"/>
      <c r="JG66" s="73"/>
      <c r="JH66" s="73"/>
      <c r="JI66" s="73"/>
      <c r="JJ66" s="73"/>
      <c r="JK66" s="73"/>
      <c r="JL66" s="73"/>
      <c r="JM66" s="73"/>
      <c r="JN66" s="73"/>
      <c r="JO66" s="73"/>
      <c r="JP66" s="73"/>
      <c r="JQ66" s="73"/>
      <c r="JR66" s="73"/>
      <c r="JS66" s="73"/>
      <c r="JT66" s="73"/>
      <c r="JU66" s="73"/>
      <c r="JV66" s="73"/>
      <c r="JW66" s="73"/>
      <c r="JX66" s="73"/>
      <c r="JY66" s="73"/>
      <c r="JZ66" s="73"/>
      <c r="KA66" s="73"/>
      <c r="KB66" s="73"/>
      <c r="KC66" s="73"/>
      <c r="KD66" s="73"/>
      <c r="KE66" s="73"/>
      <c r="KF66" s="73"/>
      <c r="KG66" s="73"/>
      <c r="KH66" s="73"/>
      <c r="KI66" s="73"/>
      <c r="KJ66" s="73"/>
      <c r="KK66" s="73"/>
      <c r="KL66" s="73"/>
      <c r="KM66" s="73"/>
      <c r="KN66" s="73"/>
      <c r="KO66" s="73"/>
      <c r="KP66" s="73"/>
      <c r="KQ66" s="73"/>
      <c r="KR66" s="73"/>
      <c r="KS66" s="73"/>
      <c r="KT66" s="73"/>
      <c r="KU66" s="73"/>
      <c r="KV66" s="73"/>
      <c r="KW66" s="73"/>
      <c r="KX66" s="73"/>
      <c r="KY66" s="73"/>
      <c r="KZ66" s="73"/>
      <c r="LA66" s="73"/>
      <c r="LB66" s="73"/>
      <c r="LC66" s="73"/>
      <c r="LD66" s="73"/>
      <c r="LE66" s="73"/>
      <c r="LF66" s="73"/>
      <c r="LG66" s="73"/>
      <c r="LH66" s="73"/>
      <c r="LI66" s="73"/>
      <c r="LJ66" s="73"/>
      <c r="LK66" s="73"/>
      <c r="LL66" s="73"/>
      <c r="LM66" s="73"/>
      <c r="LN66" s="73"/>
      <c r="LO66" s="73"/>
      <c r="LP66" s="73"/>
      <c r="LQ66" s="73"/>
      <c r="LR66" s="73"/>
      <c r="LS66" s="73"/>
      <c r="LT66" s="73"/>
      <c r="LU66" s="73"/>
      <c r="LV66" s="73"/>
      <c r="LW66" s="73"/>
      <c r="LX66" s="73"/>
      <c r="LY66" s="73"/>
      <c r="LZ66" s="73"/>
      <c r="MA66" s="73"/>
      <c r="MB66" s="73"/>
      <c r="MC66" s="73"/>
      <c r="MD66" s="73"/>
      <c r="ME66" s="73"/>
      <c r="MF66" s="73"/>
      <c r="MG66" s="73"/>
      <c r="MH66" s="73"/>
      <c r="MI66" s="73"/>
      <c r="MJ66" s="73"/>
      <c r="MK66" s="73"/>
      <c r="ML66" s="73"/>
      <c r="MM66" s="73"/>
      <c r="MN66" s="73"/>
      <c r="MO66" s="73"/>
      <c r="MP66" s="73"/>
      <c r="MQ66" s="73"/>
      <c r="MR66" s="73"/>
      <c r="MS66" s="73"/>
      <c r="MT66" s="73"/>
      <c r="MU66" s="73"/>
      <c r="MV66" s="73"/>
      <c r="MW66" s="73"/>
      <c r="MX66" s="73"/>
      <c r="MY66" s="73"/>
      <c r="MZ66" s="73"/>
      <c r="NA66" s="73"/>
      <c r="NB66" s="73"/>
      <c r="NC66" s="73"/>
      <c r="ND66" s="73"/>
      <c r="NE66" s="73"/>
      <c r="NF66" s="73"/>
      <c r="NG66" s="73"/>
      <c r="NH66" s="73"/>
      <c r="NI66" s="73"/>
      <c r="NJ66" s="73"/>
      <c r="NK66" s="73"/>
      <c r="NL66" s="73"/>
      <c r="NM66" s="73"/>
      <c r="NN66" s="73"/>
      <c r="NO66" s="73"/>
      <c r="NP66" s="73"/>
      <c r="NQ66" s="73"/>
      <c r="NR66" s="73"/>
      <c r="NS66" s="73"/>
      <c r="NT66" s="73"/>
      <c r="NU66" s="73"/>
      <c r="NV66" s="73"/>
      <c r="NW66" s="73"/>
      <c r="NX66" s="73"/>
      <c r="NY66" s="73"/>
      <c r="NZ66" s="73"/>
      <c r="OA66" s="73"/>
      <c r="OB66" s="73"/>
      <c r="OC66" s="73"/>
      <c r="OD66" s="73"/>
      <c r="OE66" s="73"/>
      <c r="OF66" s="73"/>
      <c r="OG66" s="73"/>
      <c r="OH66" s="73"/>
      <c r="OI66" s="73"/>
      <c r="OJ66" s="73"/>
      <c r="OK66" s="73"/>
      <c r="OL66" s="73"/>
      <c r="OM66" s="73"/>
      <c r="ON66" s="73"/>
      <c r="OO66" s="73"/>
      <c r="OP66" s="73"/>
      <c r="OQ66" s="73"/>
      <c r="OR66" s="73"/>
      <c r="OS66" s="73"/>
      <c r="OT66" s="73"/>
      <c r="OU66" s="73"/>
      <c r="OV66" s="73"/>
      <c r="OW66" s="73"/>
      <c r="OX66" s="73"/>
      <c r="OY66" s="73"/>
      <c r="OZ66" s="73"/>
      <c r="PA66" s="73"/>
      <c r="PB66" s="73"/>
      <c r="PC66" s="73"/>
      <c r="PD66" s="73"/>
      <c r="PE66" s="73"/>
      <c r="PF66" s="73"/>
      <c r="PG66" s="73"/>
      <c r="PH66" s="73"/>
      <c r="PI66" s="73"/>
      <c r="PJ66" s="73"/>
      <c r="PK66" s="73"/>
      <c r="PL66" s="73"/>
      <c r="PM66" s="73"/>
      <c r="PN66" s="73"/>
      <c r="PO66" s="73"/>
      <c r="PP66" s="73"/>
      <c r="PQ66" s="73"/>
      <c r="PR66" s="73"/>
      <c r="PS66" s="73"/>
      <c r="PT66" s="73"/>
      <c r="PU66" s="73"/>
      <c r="PV66" s="73"/>
      <c r="PW66" s="73"/>
      <c r="PX66" s="73"/>
      <c r="PY66" s="73"/>
      <c r="PZ66" s="73"/>
      <c r="QA66" s="73"/>
      <c r="QB66" s="73"/>
      <c r="QC66" s="73"/>
      <c r="QD66" s="73"/>
      <c r="QE66" s="73"/>
      <c r="QF66" s="73"/>
      <c r="QG66" s="73"/>
      <c r="QH66" s="73"/>
      <c r="QI66" s="73"/>
      <c r="QJ66" s="73"/>
      <c r="QK66" s="73"/>
      <c r="QL66" s="73"/>
      <c r="QM66" s="73"/>
      <c r="QN66" s="73"/>
      <c r="QO66" s="73"/>
      <c r="QP66" s="73"/>
      <c r="QQ66" s="73"/>
      <c r="QR66" s="73"/>
      <c r="QS66" s="73"/>
      <c r="QT66" s="73"/>
      <c r="QU66" s="73"/>
      <c r="QV66" s="73"/>
      <c r="QW66" s="73"/>
      <c r="QX66" s="73"/>
      <c r="QY66" s="73"/>
      <c r="QZ66" s="73"/>
      <c r="RA66" s="73"/>
      <c r="RB66" s="73"/>
      <c r="RC66" s="73"/>
      <c r="RD66" s="73"/>
      <c r="RE66" s="73"/>
      <c r="RF66" s="73"/>
      <c r="RG66" s="73"/>
      <c r="RH66" s="73"/>
      <c r="RI66" s="73"/>
      <c r="RJ66" s="73"/>
      <c r="RK66" s="73"/>
      <c r="RL66" s="73"/>
      <c r="RM66" s="73"/>
      <c r="RN66" s="73"/>
      <c r="RO66" s="73"/>
      <c r="RP66" s="73"/>
      <c r="RQ66" s="73"/>
      <c r="RR66" s="73"/>
      <c r="RS66" s="73"/>
      <c r="RT66" s="73"/>
      <c r="RU66" s="73"/>
      <c r="RV66" s="73"/>
      <c r="RW66" s="73"/>
      <c r="RX66" s="73"/>
      <c r="RY66" s="73"/>
      <c r="RZ66" s="73"/>
      <c r="SA66" s="73"/>
      <c r="SB66" s="73"/>
      <c r="SC66" s="73"/>
      <c r="SD66" s="73"/>
      <c r="SE66" s="73"/>
      <c r="SF66" s="73"/>
      <c r="SG66" s="73"/>
      <c r="SH66" s="73"/>
      <c r="SI66" s="73"/>
      <c r="SJ66" s="73"/>
      <c r="SK66" s="73"/>
      <c r="SL66" s="73"/>
      <c r="SM66" s="73"/>
      <c r="SN66" s="73"/>
      <c r="SO66" s="73"/>
      <c r="SP66" s="73"/>
      <c r="SQ66" s="73"/>
      <c r="SR66" s="73"/>
      <c r="SS66" s="73"/>
      <c r="ST66" s="73"/>
      <c r="SU66" s="73"/>
      <c r="SV66" s="73"/>
      <c r="SW66" s="73"/>
      <c r="SX66" s="73"/>
      <c r="SY66" s="73"/>
      <c r="SZ66" s="73"/>
      <c r="TA66" s="73"/>
      <c r="TB66" s="73"/>
      <c r="TC66" s="73"/>
      <c r="TD66" s="73"/>
      <c r="TE66" s="73"/>
      <c r="TF66" s="73"/>
      <c r="TG66" s="73"/>
      <c r="TH66" s="73"/>
      <c r="TI66" s="73"/>
      <c r="TJ66" s="73"/>
      <c r="TK66" s="73"/>
      <c r="TL66" s="73"/>
      <c r="TM66" s="73"/>
      <c r="TN66" s="73"/>
      <c r="TO66" s="73"/>
      <c r="TP66" s="73"/>
      <c r="TQ66" s="73"/>
      <c r="TR66" s="73"/>
      <c r="TS66" s="73"/>
      <c r="TT66" s="73"/>
      <c r="TU66" s="73"/>
      <c r="TV66" s="73"/>
      <c r="TW66" s="73"/>
      <c r="TX66" s="73"/>
      <c r="TY66" s="73"/>
      <c r="TZ66" s="73"/>
      <c r="UA66" s="73"/>
      <c r="UB66" s="73"/>
      <c r="UC66" s="73"/>
      <c r="UD66" s="73"/>
      <c r="UE66" s="73"/>
      <c r="UF66" s="73"/>
      <c r="UG66" s="73"/>
      <c r="UH66" s="73"/>
      <c r="UI66" s="73"/>
      <c r="UJ66" s="73"/>
      <c r="UK66" s="73"/>
      <c r="UL66" s="73"/>
      <c r="UM66" s="73"/>
      <c r="UN66" s="73"/>
      <c r="UO66" s="73"/>
      <c r="UP66" s="73"/>
      <c r="UQ66" s="73"/>
      <c r="UR66" s="73"/>
      <c r="US66" s="73"/>
      <c r="UT66" s="73"/>
      <c r="UU66" s="73"/>
      <c r="UV66" s="73"/>
      <c r="UW66" s="73"/>
      <c r="UX66" s="73"/>
      <c r="UY66" s="73"/>
      <c r="UZ66" s="73"/>
      <c r="VA66" s="73"/>
      <c r="VB66" s="73"/>
      <c r="VC66" s="73"/>
      <c r="VD66" s="73"/>
      <c r="VE66" s="73"/>
      <c r="VF66" s="73"/>
      <c r="VG66" s="73"/>
      <c r="VH66" s="73"/>
      <c r="VI66" s="73"/>
      <c r="VJ66" s="73"/>
      <c r="VK66" s="73"/>
      <c r="VL66" s="73"/>
      <c r="VM66" s="73"/>
      <c r="VN66" s="73"/>
      <c r="VO66" s="73"/>
      <c r="VP66" s="73"/>
      <c r="VQ66" s="73"/>
      <c r="VR66" s="73"/>
      <c r="VS66" s="73"/>
      <c r="VT66" s="73"/>
      <c r="VU66" s="73"/>
      <c r="VV66" s="73"/>
      <c r="VW66" s="73"/>
      <c r="VX66" s="73"/>
      <c r="VY66" s="73"/>
      <c r="VZ66" s="73"/>
      <c r="WA66" s="73"/>
      <c r="WB66" s="73"/>
      <c r="WC66" s="73"/>
      <c r="WD66" s="73"/>
      <c r="WE66" s="73"/>
      <c r="WF66" s="73"/>
      <c r="WG66" s="73"/>
      <c r="WH66" s="73"/>
      <c r="WI66" s="73"/>
      <c r="WJ66" s="73"/>
      <c r="WK66" s="73"/>
      <c r="WL66" s="73"/>
      <c r="WM66" s="73"/>
      <c r="WN66" s="73"/>
      <c r="WO66" s="73"/>
      <c r="WP66" s="73"/>
      <c r="WQ66" s="73"/>
      <c r="WR66" s="73"/>
      <c r="WS66" s="73"/>
      <c r="WT66" s="73"/>
      <c r="WU66" s="73"/>
      <c r="WV66" s="73"/>
      <c r="WW66" s="73"/>
      <c r="WX66" s="73"/>
      <c r="WY66" s="73"/>
      <c r="WZ66" s="73"/>
      <c r="XA66" s="73"/>
      <c r="XB66" s="73"/>
      <c r="XC66" s="73"/>
      <c r="XD66" s="73"/>
      <c r="XE66" s="73"/>
      <c r="XF66" s="73"/>
      <c r="XG66" s="73"/>
      <c r="XH66" s="73"/>
      <c r="XI66" s="73"/>
      <c r="XJ66" s="73"/>
      <c r="XK66" s="73"/>
      <c r="XL66" s="73"/>
      <c r="XM66" s="73"/>
      <c r="XN66" s="73"/>
      <c r="XO66" s="73"/>
      <c r="XP66" s="73"/>
      <c r="XQ66" s="73"/>
      <c r="XR66" s="73"/>
      <c r="XS66" s="73"/>
      <c r="XT66" s="73"/>
      <c r="XU66" s="73"/>
      <c r="XV66" s="73"/>
      <c r="XW66" s="73"/>
      <c r="XX66" s="73"/>
      <c r="XY66" s="73"/>
      <c r="XZ66" s="73"/>
      <c r="YA66" s="73"/>
      <c r="YB66" s="73"/>
      <c r="YC66" s="73"/>
      <c r="YD66" s="73"/>
      <c r="YE66" s="73"/>
      <c r="YF66" s="73"/>
      <c r="YG66" s="73"/>
      <c r="YH66" s="73"/>
      <c r="YI66" s="73"/>
      <c r="YJ66" s="73"/>
      <c r="YK66" s="73"/>
      <c r="YL66" s="73"/>
      <c r="YM66" s="73"/>
      <c r="YN66" s="73"/>
      <c r="YO66" s="73"/>
      <c r="YP66" s="73"/>
      <c r="YQ66" s="73"/>
      <c r="YR66" s="73"/>
      <c r="YS66" s="73"/>
      <c r="YT66" s="73"/>
      <c r="YU66" s="73"/>
      <c r="YV66" s="73"/>
      <c r="YW66" s="73"/>
      <c r="YX66" s="73"/>
      <c r="YY66" s="73"/>
      <c r="YZ66" s="73"/>
      <c r="ZA66" s="73"/>
      <c r="ZB66" s="73"/>
      <c r="ZC66" s="73"/>
      <c r="ZD66" s="73"/>
      <c r="ZE66" s="73"/>
      <c r="ZF66" s="73"/>
      <c r="ZG66" s="73"/>
      <c r="ZH66" s="73"/>
      <c r="ZI66" s="73"/>
      <c r="ZJ66" s="73"/>
      <c r="ZK66" s="73"/>
      <c r="ZL66" s="73"/>
      <c r="ZM66" s="73"/>
      <c r="ZN66" s="73"/>
      <c r="ZO66" s="73"/>
      <c r="ZP66" s="73"/>
      <c r="ZQ66" s="73"/>
      <c r="ZR66" s="73"/>
      <c r="ZS66" s="73"/>
      <c r="ZT66" s="73"/>
      <c r="ZU66" s="73"/>
      <c r="ZV66" s="73"/>
      <c r="ZW66" s="73"/>
      <c r="ZX66" s="73"/>
      <c r="ZY66" s="73"/>
      <c r="ZZ66" s="73"/>
      <c r="AAA66" s="73"/>
      <c r="AAB66" s="73"/>
      <c r="AAC66" s="73"/>
      <c r="AAD66" s="73"/>
      <c r="AAE66" s="73"/>
      <c r="AAF66" s="73"/>
      <c r="AAG66" s="73"/>
      <c r="AAH66" s="73"/>
      <c r="AAI66" s="73"/>
      <c r="AAJ66" s="73"/>
      <c r="AAK66" s="73"/>
      <c r="AAL66" s="73"/>
      <c r="AAM66" s="73"/>
      <c r="AAN66" s="73"/>
      <c r="AAO66" s="73"/>
      <c r="AAP66" s="73"/>
      <c r="AAQ66" s="73"/>
      <c r="AAR66" s="73"/>
      <c r="AAS66" s="73"/>
      <c r="AAT66" s="73"/>
      <c r="AAU66" s="73"/>
      <c r="AAV66" s="73"/>
      <c r="AAW66" s="73"/>
      <c r="AAX66" s="73"/>
      <c r="AAY66" s="73"/>
      <c r="AAZ66" s="73"/>
      <c r="ABA66" s="73"/>
      <c r="ABB66" s="73"/>
      <c r="ABC66" s="73"/>
      <c r="ABD66" s="73"/>
      <c r="ABE66" s="73"/>
      <c r="ABF66" s="73"/>
      <c r="ABG66" s="73"/>
      <c r="ABH66" s="73"/>
      <c r="ABI66" s="73"/>
      <c r="ABJ66" s="73"/>
      <c r="ABK66" s="73"/>
      <c r="ABL66" s="73"/>
      <c r="ABM66" s="73"/>
      <c r="ABN66" s="73"/>
      <c r="ABO66" s="73"/>
      <c r="ABP66" s="73"/>
      <c r="ABQ66" s="73"/>
      <c r="ABR66" s="73"/>
      <c r="ABS66" s="73"/>
      <c r="ABT66" s="73"/>
      <c r="ABU66" s="73"/>
      <c r="ABV66" s="73"/>
      <c r="ABW66" s="73"/>
      <c r="ABX66" s="73"/>
      <c r="ABY66" s="73"/>
      <c r="ABZ66" s="73"/>
      <c r="ACA66" s="73"/>
      <c r="ACB66" s="73"/>
      <c r="ACC66" s="73"/>
      <c r="ACD66" s="73"/>
      <c r="ACE66" s="73"/>
      <c r="ACF66" s="73"/>
      <c r="ACG66" s="73"/>
      <c r="ACH66" s="73"/>
      <c r="ACI66" s="73"/>
      <c r="ACJ66" s="73"/>
      <c r="ACK66" s="73"/>
      <c r="ACL66" s="73"/>
      <c r="ACM66" s="73"/>
      <c r="ACN66" s="73"/>
      <c r="ACO66" s="73"/>
      <c r="ACP66" s="73"/>
      <c r="ACQ66" s="73"/>
      <c r="ACR66" s="73"/>
      <c r="ACS66" s="73"/>
      <c r="ACT66" s="73"/>
      <c r="ACU66" s="73"/>
      <c r="ACV66" s="73"/>
      <c r="ACW66" s="73"/>
      <c r="ACX66" s="73"/>
      <c r="ACY66" s="73"/>
      <c r="ACZ66" s="73"/>
      <c r="ADA66" s="73"/>
      <c r="ADB66" s="73"/>
      <c r="ADC66" s="73"/>
      <c r="ADD66" s="73"/>
      <c r="ADE66" s="73"/>
      <c r="ADF66" s="73"/>
      <c r="ADG66" s="73"/>
      <c r="ADH66" s="73"/>
      <c r="ADI66" s="73"/>
      <c r="ADJ66" s="73"/>
      <c r="ADK66" s="73"/>
      <c r="ADL66" s="73"/>
      <c r="ADM66" s="73"/>
      <c r="ADN66" s="73"/>
      <c r="ADO66" s="73"/>
      <c r="ADP66" s="73"/>
      <c r="ADQ66" s="73"/>
      <c r="ADR66" s="73"/>
      <c r="ADS66" s="73"/>
      <c r="ADT66" s="73"/>
      <c r="ADU66" s="73"/>
      <c r="ADV66" s="73"/>
      <c r="ADW66" s="73"/>
      <c r="ADX66" s="73"/>
      <c r="ADY66" s="73"/>
      <c r="ADZ66" s="73"/>
      <c r="AEA66" s="73"/>
      <c r="AEB66" s="73"/>
      <c r="AEC66" s="73"/>
      <c r="AED66" s="73"/>
      <c r="AEE66" s="73"/>
      <c r="AEF66" s="73"/>
      <c r="AEG66" s="73"/>
      <c r="AEH66" s="73"/>
      <c r="AEI66" s="73"/>
      <c r="AEJ66" s="73"/>
      <c r="AEK66" s="73"/>
      <c r="AEL66" s="73"/>
      <c r="AEM66" s="73"/>
      <c r="AEN66" s="73"/>
      <c r="AEO66" s="73"/>
      <c r="AEP66" s="73"/>
      <c r="AEQ66" s="73"/>
      <c r="AER66" s="73"/>
      <c r="AES66" s="73"/>
      <c r="AET66" s="73"/>
      <c r="AEU66" s="73"/>
      <c r="AEV66" s="73"/>
      <c r="AEW66" s="73"/>
      <c r="AEX66" s="73"/>
      <c r="AEY66" s="73"/>
      <c r="AEZ66" s="73"/>
      <c r="AFA66" s="73"/>
      <c r="AFB66" s="73"/>
      <c r="AFC66" s="73"/>
      <c r="AFD66" s="73"/>
      <c r="AFE66" s="73"/>
      <c r="AFF66" s="73"/>
      <c r="AFG66" s="73"/>
      <c r="AFH66" s="73"/>
      <c r="AFI66" s="73"/>
      <c r="AFJ66" s="73"/>
      <c r="AFK66" s="73"/>
      <c r="AFL66" s="73"/>
      <c r="AFM66" s="73"/>
      <c r="AFN66" s="73"/>
      <c r="AFO66" s="73"/>
      <c r="AFP66" s="73"/>
      <c r="AFQ66" s="73"/>
      <c r="AFR66" s="73"/>
      <c r="AFS66" s="73"/>
      <c r="AFT66" s="73"/>
      <c r="AFU66" s="73"/>
      <c r="AFV66" s="73"/>
      <c r="AFW66" s="73"/>
      <c r="AFX66" s="73"/>
      <c r="AFY66" s="73"/>
      <c r="AFZ66" s="73"/>
      <c r="AGA66" s="73"/>
      <c r="AGB66" s="73"/>
      <c r="AGC66" s="73"/>
      <c r="AGD66" s="73"/>
      <c r="AGE66" s="73"/>
      <c r="AGF66" s="73"/>
      <c r="AGG66" s="73"/>
      <c r="AGH66" s="73"/>
      <c r="AGI66" s="73"/>
      <c r="AGJ66" s="73"/>
      <c r="AGK66" s="73"/>
      <c r="AGL66" s="73"/>
      <c r="AGM66" s="73"/>
      <c r="AGN66" s="73"/>
      <c r="AGO66" s="73"/>
      <c r="AGP66" s="73"/>
      <c r="AGQ66" s="73"/>
      <c r="AGR66" s="73"/>
      <c r="AGS66" s="73"/>
      <c r="AGT66" s="73"/>
      <c r="AGU66" s="73"/>
      <c r="AGV66" s="73"/>
      <c r="AGW66" s="73"/>
      <c r="AGX66" s="73"/>
      <c r="AGY66" s="73"/>
      <c r="AGZ66" s="73"/>
      <c r="AHA66" s="73"/>
      <c r="AHB66" s="73"/>
      <c r="AHC66" s="73"/>
      <c r="AHD66" s="73"/>
      <c r="AHE66" s="73"/>
      <c r="AHF66" s="73"/>
      <c r="AHG66" s="73"/>
      <c r="AHH66" s="73"/>
      <c r="AHI66" s="73"/>
      <c r="AHJ66" s="73"/>
      <c r="AHK66" s="73"/>
      <c r="AHL66" s="73"/>
      <c r="AHM66" s="73"/>
      <c r="AHN66" s="73"/>
      <c r="AHO66" s="73"/>
      <c r="AHP66" s="73"/>
      <c r="AHQ66" s="73"/>
      <c r="AHR66" s="73"/>
      <c r="AHS66" s="73"/>
      <c r="AHT66" s="73"/>
      <c r="AHU66" s="73"/>
      <c r="AHV66" s="73"/>
      <c r="AHW66" s="73"/>
      <c r="AHX66" s="73"/>
      <c r="AHY66" s="73"/>
      <c r="AHZ66" s="73"/>
      <c r="AIA66" s="73"/>
      <c r="AIB66" s="73"/>
      <c r="AIC66" s="73"/>
      <c r="AID66" s="73"/>
      <c r="AIE66" s="73"/>
      <c r="AIF66" s="73"/>
      <c r="AIG66" s="73"/>
      <c r="AIH66" s="73"/>
      <c r="AII66" s="73"/>
      <c r="AIJ66" s="73"/>
      <c r="AIK66" s="73"/>
      <c r="AIL66" s="73"/>
      <c r="AIM66" s="73"/>
      <c r="AIN66" s="73"/>
      <c r="AIO66" s="73"/>
      <c r="AIP66" s="73"/>
      <c r="AIQ66" s="73"/>
      <c r="AIR66" s="73"/>
      <c r="AIS66" s="73"/>
      <c r="AIT66" s="73"/>
      <c r="AIU66" s="73"/>
      <c r="AIV66" s="73"/>
      <c r="AIW66" s="73"/>
      <c r="AIX66" s="73"/>
      <c r="AIY66" s="73"/>
      <c r="AIZ66" s="73"/>
      <c r="AJA66" s="73"/>
      <c r="AJB66" s="73"/>
      <c r="AJC66" s="73"/>
      <c r="AJD66" s="73"/>
      <c r="AJE66" s="73"/>
      <c r="AJF66" s="73"/>
      <c r="AJG66" s="73"/>
      <c r="AJH66" s="73"/>
      <c r="AJI66" s="73"/>
      <c r="AJJ66" s="73"/>
      <c r="AJK66" s="73"/>
      <c r="AJL66" s="73"/>
      <c r="AJM66" s="73"/>
      <c r="AJN66" s="73"/>
      <c r="AJO66" s="73"/>
      <c r="AJP66" s="73"/>
      <c r="AJQ66" s="73"/>
      <c r="AJR66" s="73"/>
      <c r="AJS66" s="73"/>
      <c r="AJT66" s="73"/>
      <c r="AJU66" s="73"/>
      <c r="AJV66" s="73"/>
      <c r="AJW66" s="73"/>
      <c r="AJX66" s="73"/>
      <c r="AJY66" s="73"/>
      <c r="AJZ66" s="73"/>
      <c r="AKA66" s="73"/>
      <c r="AKB66" s="73"/>
      <c r="AKC66" s="73"/>
      <c r="AKD66" s="73"/>
      <c r="AKE66" s="73"/>
      <c r="AKF66" s="73"/>
      <c r="AKG66" s="73"/>
      <c r="AKH66" s="73"/>
      <c r="AKI66" s="73"/>
      <c r="AKJ66" s="73"/>
      <c r="AKK66" s="73"/>
      <c r="AKL66" s="73"/>
      <c r="AKM66" s="73"/>
      <c r="AKN66" s="73"/>
      <c r="AKO66" s="73"/>
      <c r="AKP66" s="73"/>
      <c r="AKQ66" s="73"/>
      <c r="AKR66" s="73"/>
      <c r="AKS66" s="73"/>
      <c r="AKT66" s="73"/>
      <c r="AKU66" s="73"/>
      <c r="AKV66" s="73"/>
      <c r="AKW66" s="73"/>
      <c r="AKX66" s="73"/>
      <c r="AKY66" s="73"/>
      <c r="AKZ66" s="73"/>
      <c r="ALA66" s="73"/>
      <c r="ALB66" s="73"/>
      <c r="ALC66" s="73"/>
      <c r="ALD66" s="73"/>
      <c r="ALE66" s="73"/>
      <c r="ALF66" s="73"/>
      <c r="ALG66" s="73"/>
      <c r="ALH66" s="73"/>
      <c r="ALI66" s="73"/>
      <c r="ALJ66" s="73"/>
      <c r="ALK66" s="73"/>
      <c r="ALL66" s="73"/>
      <c r="ALM66" s="73"/>
      <c r="ALN66" s="73"/>
      <c r="ALO66" s="73"/>
      <c r="ALP66" s="73"/>
      <c r="ALQ66" s="73"/>
      <c r="ALR66" s="73"/>
      <c r="ALS66" s="73"/>
      <c r="ALT66" s="73"/>
      <c r="ALU66" s="73"/>
      <c r="ALV66" s="73"/>
      <c r="ALW66" s="73"/>
      <c r="ALX66" s="73"/>
      <c r="ALY66" s="73"/>
      <c r="ALZ66" s="73"/>
      <c r="AMA66" s="73"/>
      <c r="AMB66" s="73"/>
      <c r="AMC66" s="73"/>
      <c r="AMD66" s="73"/>
      <c r="AME66" s="73"/>
      <c r="AMF66" s="73"/>
      <c r="AMG66" s="73"/>
      <c r="AMH66" s="73"/>
      <c r="AMI66" s="73"/>
      <c r="AMJ66" s="73"/>
      <c r="AMK66" s="73"/>
      <c r="AML66" s="73"/>
    </row>
    <row r="67" spans="1:1026" s="41" customFormat="1" ht="31.5" customHeight="1">
      <c r="A67" s="40"/>
      <c r="B67" s="399" t="s">
        <v>169</v>
      </c>
      <c r="C67" s="400"/>
      <c r="D67" s="400"/>
      <c r="E67" s="262"/>
      <c r="F67" s="345">
        <f>SUM(F59:G66)</f>
        <v>0.36800000000000005</v>
      </c>
      <c r="G67" s="262"/>
      <c r="H67" s="113">
        <f>SUM(H59:H66)</f>
        <v>521.33000000000004</v>
      </c>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c r="IU67" s="40"/>
      <c r="IV67" s="40"/>
      <c r="IW67" s="40"/>
      <c r="IX67" s="40"/>
      <c r="IY67" s="40"/>
      <c r="IZ67" s="40"/>
      <c r="JA67" s="40"/>
      <c r="JB67" s="40"/>
      <c r="JC67" s="40"/>
      <c r="JD67" s="40"/>
      <c r="JE67" s="40"/>
      <c r="JF67" s="40"/>
      <c r="JG67" s="40"/>
      <c r="JH67" s="40"/>
      <c r="JI67" s="40"/>
      <c r="JJ67" s="40"/>
      <c r="JK67" s="40"/>
      <c r="JL67" s="40"/>
      <c r="JM67" s="40"/>
      <c r="JN67" s="40"/>
      <c r="JO67" s="40"/>
      <c r="JP67" s="40"/>
      <c r="JQ67" s="40"/>
      <c r="JR67" s="40"/>
      <c r="JS67" s="40"/>
      <c r="JT67" s="40"/>
      <c r="JU67" s="40"/>
      <c r="JV67" s="40"/>
      <c r="JW67" s="40"/>
      <c r="JX67" s="40"/>
      <c r="JY67" s="40"/>
      <c r="JZ67" s="40"/>
      <c r="KA67" s="40"/>
      <c r="KB67" s="40"/>
      <c r="KC67" s="40"/>
      <c r="KD67" s="40"/>
      <c r="KE67" s="40"/>
      <c r="KF67" s="40"/>
      <c r="KG67" s="40"/>
      <c r="KH67" s="40"/>
      <c r="KI67" s="40"/>
      <c r="KJ67" s="40"/>
      <c r="KK67" s="40"/>
      <c r="KL67" s="40"/>
      <c r="KM67" s="40"/>
      <c r="KN67" s="40"/>
      <c r="KO67" s="40"/>
      <c r="KP67" s="40"/>
      <c r="KQ67" s="40"/>
      <c r="KR67" s="40"/>
      <c r="KS67" s="40"/>
      <c r="KT67" s="40"/>
      <c r="KU67" s="40"/>
      <c r="KV67" s="40"/>
      <c r="KW67" s="40"/>
      <c r="KX67" s="40"/>
      <c r="KY67" s="40"/>
      <c r="KZ67" s="40"/>
      <c r="LA67" s="40"/>
      <c r="LB67" s="40"/>
      <c r="LC67" s="40"/>
      <c r="LD67" s="40"/>
      <c r="LE67" s="40"/>
      <c r="LF67" s="40"/>
      <c r="LG67" s="40"/>
      <c r="LH67" s="40"/>
      <c r="LI67" s="40"/>
      <c r="LJ67" s="40"/>
      <c r="LK67" s="40"/>
      <c r="LL67" s="40"/>
      <c r="LM67" s="40"/>
      <c r="LN67" s="40"/>
      <c r="LO67" s="40"/>
      <c r="LP67" s="40"/>
      <c r="LQ67" s="40"/>
      <c r="LR67" s="40"/>
      <c r="LS67" s="40"/>
      <c r="LT67" s="40"/>
      <c r="LU67" s="40"/>
      <c r="LV67" s="40"/>
      <c r="LW67" s="40"/>
      <c r="LX67" s="40"/>
      <c r="LY67" s="40"/>
      <c r="LZ67" s="40"/>
      <c r="MA67" s="40"/>
      <c r="MB67" s="40"/>
      <c r="MC67" s="40"/>
      <c r="MD67" s="40"/>
      <c r="ME67" s="40"/>
      <c r="MF67" s="40"/>
      <c r="MG67" s="40"/>
      <c r="MH67" s="40"/>
      <c r="MI67" s="40"/>
      <c r="MJ67" s="40"/>
      <c r="MK67" s="40"/>
      <c r="ML67" s="40"/>
      <c r="MM67" s="40"/>
      <c r="MN67" s="40"/>
      <c r="MO67" s="40"/>
      <c r="MP67" s="40"/>
      <c r="MQ67" s="40"/>
      <c r="MR67" s="40"/>
      <c r="MS67" s="40"/>
      <c r="MT67" s="40"/>
      <c r="MU67" s="40"/>
      <c r="MV67" s="40"/>
      <c r="MW67" s="40"/>
      <c r="MX67" s="40"/>
      <c r="MY67" s="40"/>
      <c r="MZ67" s="40"/>
      <c r="NA67" s="40"/>
      <c r="NB67" s="40"/>
      <c r="NC67" s="40"/>
      <c r="ND67" s="40"/>
      <c r="NE67" s="40"/>
      <c r="NF67" s="40"/>
      <c r="NG67" s="40"/>
      <c r="NH67" s="40"/>
      <c r="NI67" s="40"/>
      <c r="NJ67" s="40"/>
      <c r="NK67" s="40"/>
      <c r="NL67" s="40"/>
      <c r="NM67" s="40"/>
      <c r="NN67" s="40"/>
      <c r="NO67" s="40"/>
      <c r="NP67" s="40"/>
      <c r="NQ67" s="40"/>
      <c r="NR67" s="40"/>
      <c r="NS67" s="40"/>
      <c r="NT67" s="40"/>
      <c r="NU67" s="40"/>
      <c r="NV67" s="40"/>
      <c r="NW67" s="40"/>
      <c r="NX67" s="40"/>
      <c r="NY67" s="40"/>
      <c r="NZ67" s="40"/>
      <c r="OA67" s="40"/>
      <c r="OB67" s="40"/>
      <c r="OC67" s="40"/>
      <c r="OD67" s="40"/>
      <c r="OE67" s="40"/>
      <c r="OF67" s="40"/>
      <c r="OG67" s="40"/>
      <c r="OH67" s="40"/>
      <c r="OI67" s="40"/>
      <c r="OJ67" s="40"/>
      <c r="OK67" s="40"/>
      <c r="OL67" s="40"/>
      <c r="OM67" s="40"/>
      <c r="ON67" s="40"/>
      <c r="OO67" s="40"/>
      <c r="OP67" s="40"/>
      <c r="OQ67" s="40"/>
      <c r="OR67" s="40"/>
      <c r="OS67" s="40"/>
      <c r="OT67" s="40"/>
      <c r="OU67" s="40"/>
      <c r="OV67" s="40"/>
      <c r="OW67" s="40"/>
      <c r="OX67" s="40"/>
      <c r="OY67" s="40"/>
      <c r="OZ67" s="40"/>
      <c r="PA67" s="40"/>
      <c r="PB67" s="40"/>
      <c r="PC67" s="40"/>
      <c r="PD67" s="40"/>
      <c r="PE67" s="40"/>
      <c r="PF67" s="40"/>
      <c r="PG67" s="40"/>
      <c r="PH67" s="40"/>
      <c r="PI67" s="40"/>
      <c r="PJ67" s="40"/>
      <c r="PK67" s="40"/>
      <c r="PL67" s="40"/>
      <c r="PM67" s="40"/>
      <c r="PN67" s="40"/>
      <c r="PO67" s="40"/>
      <c r="PP67" s="40"/>
      <c r="PQ67" s="40"/>
      <c r="PR67" s="40"/>
      <c r="PS67" s="40"/>
      <c r="PT67" s="40"/>
      <c r="PU67" s="40"/>
      <c r="PV67" s="40"/>
      <c r="PW67" s="40"/>
      <c r="PX67" s="40"/>
      <c r="PY67" s="40"/>
      <c r="PZ67" s="40"/>
      <c r="QA67" s="40"/>
      <c r="QB67" s="40"/>
      <c r="QC67" s="40"/>
      <c r="QD67" s="40"/>
      <c r="QE67" s="40"/>
      <c r="QF67" s="40"/>
      <c r="QG67" s="40"/>
      <c r="QH67" s="40"/>
      <c r="QI67" s="40"/>
      <c r="QJ67" s="40"/>
      <c r="QK67" s="40"/>
      <c r="QL67" s="40"/>
      <c r="QM67" s="40"/>
      <c r="QN67" s="40"/>
      <c r="QO67" s="40"/>
      <c r="QP67" s="40"/>
      <c r="QQ67" s="40"/>
      <c r="QR67" s="40"/>
      <c r="QS67" s="40"/>
      <c r="QT67" s="40"/>
      <c r="QU67" s="40"/>
      <c r="QV67" s="40"/>
      <c r="QW67" s="40"/>
      <c r="QX67" s="40"/>
      <c r="QY67" s="40"/>
      <c r="QZ67" s="40"/>
      <c r="RA67" s="40"/>
      <c r="RB67" s="40"/>
      <c r="RC67" s="40"/>
      <c r="RD67" s="40"/>
      <c r="RE67" s="40"/>
      <c r="RF67" s="40"/>
      <c r="RG67" s="40"/>
      <c r="RH67" s="40"/>
      <c r="RI67" s="40"/>
      <c r="RJ67" s="40"/>
      <c r="RK67" s="40"/>
      <c r="RL67" s="40"/>
      <c r="RM67" s="40"/>
      <c r="RN67" s="40"/>
      <c r="RO67" s="40"/>
      <c r="RP67" s="40"/>
      <c r="RQ67" s="40"/>
      <c r="RR67" s="40"/>
      <c r="RS67" s="40"/>
      <c r="RT67" s="40"/>
      <c r="RU67" s="40"/>
      <c r="RV67" s="40"/>
      <c r="RW67" s="40"/>
      <c r="RX67" s="40"/>
      <c r="RY67" s="40"/>
      <c r="RZ67" s="40"/>
      <c r="SA67" s="40"/>
      <c r="SB67" s="40"/>
      <c r="SC67" s="40"/>
      <c r="SD67" s="40"/>
      <c r="SE67" s="40"/>
      <c r="SF67" s="40"/>
      <c r="SG67" s="40"/>
      <c r="SH67" s="40"/>
      <c r="SI67" s="40"/>
      <c r="SJ67" s="40"/>
      <c r="SK67" s="40"/>
      <c r="SL67" s="40"/>
      <c r="SM67" s="40"/>
      <c r="SN67" s="40"/>
      <c r="SO67" s="40"/>
      <c r="SP67" s="40"/>
      <c r="SQ67" s="40"/>
      <c r="SR67" s="40"/>
      <c r="SS67" s="40"/>
      <c r="ST67" s="40"/>
      <c r="SU67" s="40"/>
      <c r="SV67" s="40"/>
      <c r="SW67" s="40"/>
      <c r="SX67" s="40"/>
      <c r="SY67" s="40"/>
      <c r="SZ67" s="40"/>
      <c r="TA67" s="40"/>
      <c r="TB67" s="40"/>
      <c r="TC67" s="40"/>
      <c r="TD67" s="40"/>
      <c r="TE67" s="40"/>
      <c r="TF67" s="40"/>
      <c r="TG67" s="40"/>
      <c r="TH67" s="40"/>
      <c r="TI67" s="40"/>
      <c r="TJ67" s="40"/>
      <c r="TK67" s="40"/>
      <c r="TL67" s="40"/>
      <c r="TM67" s="40"/>
      <c r="TN67" s="40"/>
      <c r="TO67" s="40"/>
      <c r="TP67" s="40"/>
      <c r="TQ67" s="40"/>
      <c r="TR67" s="40"/>
      <c r="TS67" s="40"/>
      <c r="TT67" s="40"/>
      <c r="TU67" s="40"/>
      <c r="TV67" s="40"/>
      <c r="TW67" s="40"/>
      <c r="TX67" s="40"/>
      <c r="TY67" s="40"/>
      <c r="TZ67" s="40"/>
      <c r="UA67" s="40"/>
      <c r="UB67" s="40"/>
      <c r="UC67" s="40"/>
      <c r="UD67" s="40"/>
      <c r="UE67" s="40"/>
      <c r="UF67" s="40"/>
      <c r="UG67" s="40"/>
      <c r="UH67" s="40"/>
      <c r="UI67" s="40"/>
      <c r="UJ67" s="40"/>
      <c r="UK67" s="40"/>
      <c r="UL67" s="40"/>
      <c r="UM67" s="40"/>
      <c r="UN67" s="40"/>
      <c r="UO67" s="40"/>
      <c r="UP67" s="40"/>
      <c r="UQ67" s="40"/>
      <c r="UR67" s="40"/>
      <c r="US67" s="40"/>
      <c r="UT67" s="40"/>
      <c r="UU67" s="40"/>
      <c r="UV67" s="40"/>
      <c r="UW67" s="40"/>
      <c r="UX67" s="40"/>
      <c r="UY67" s="40"/>
      <c r="UZ67" s="40"/>
      <c r="VA67" s="40"/>
      <c r="VB67" s="40"/>
      <c r="VC67" s="40"/>
      <c r="VD67" s="40"/>
      <c r="VE67" s="40"/>
      <c r="VF67" s="40"/>
      <c r="VG67" s="40"/>
      <c r="VH67" s="40"/>
      <c r="VI67" s="40"/>
      <c r="VJ67" s="40"/>
      <c r="VK67" s="40"/>
      <c r="VL67" s="40"/>
      <c r="VM67" s="40"/>
      <c r="VN67" s="40"/>
      <c r="VO67" s="40"/>
      <c r="VP67" s="40"/>
      <c r="VQ67" s="40"/>
      <c r="VR67" s="40"/>
      <c r="VS67" s="40"/>
      <c r="VT67" s="40"/>
      <c r="VU67" s="40"/>
      <c r="VV67" s="40"/>
      <c r="VW67" s="40"/>
      <c r="VX67" s="40"/>
      <c r="VY67" s="40"/>
      <c r="VZ67" s="40"/>
      <c r="WA67" s="40"/>
      <c r="WB67" s="40"/>
      <c r="WC67" s="40"/>
      <c r="WD67" s="40"/>
      <c r="WE67" s="40"/>
      <c r="WF67" s="40"/>
      <c r="WG67" s="40"/>
      <c r="WH67" s="40"/>
      <c r="WI67" s="40"/>
      <c r="WJ67" s="40"/>
      <c r="WK67" s="40"/>
      <c r="WL67" s="40"/>
      <c r="WM67" s="40"/>
      <c r="WN67" s="40"/>
      <c r="WO67" s="40"/>
      <c r="WP67" s="40"/>
      <c r="WQ67" s="40"/>
      <c r="WR67" s="40"/>
      <c r="WS67" s="40"/>
      <c r="WT67" s="40"/>
      <c r="WU67" s="40"/>
      <c r="WV67" s="40"/>
      <c r="WW67" s="40"/>
      <c r="WX67" s="40"/>
      <c r="WY67" s="40"/>
      <c r="WZ67" s="40"/>
      <c r="XA67" s="40"/>
      <c r="XB67" s="40"/>
      <c r="XC67" s="40"/>
      <c r="XD67" s="40"/>
      <c r="XE67" s="40"/>
      <c r="XF67" s="40"/>
      <c r="XG67" s="40"/>
      <c r="XH67" s="40"/>
      <c r="XI67" s="40"/>
      <c r="XJ67" s="40"/>
      <c r="XK67" s="40"/>
      <c r="XL67" s="40"/>
      <c r="XM67" s="40"/>
      <c r="XN67" s="40"/>
      <c r="XO67" s="40"/>
      <c r="XP67" s="40"/>
      <c r="XQ67" s="40"/>
      <c r="XR67" s="40"/>
      <c r="XS67" s="40"/>
      <c r="XT67" s="40"/>
      <c r="XU67" s="40"/>
      <c r="XV67" s="40"/>
      <c r="XW67" s="40"/>
      <c r="XX67" s="40"/>
      <c r="XY67" s="40"/>
      <c r="XZ67" s="40"/>
      <c r="YA67" s="40"/>
      <c r="YB67" s="40"/>
      <c r="YC67" s="40"/>
      <c r="YD67" s="40"/>
      <c r="YE67" s="40"/>
      <c r="YF67" s="40"/>
      <c r="YG67" s="40"/>
      <c r="YH67" s="40"/>
      <c r="YI67" s="40"/>
      <c r="YJ67" s="40"/>
      <c r="YK67" s="40"/>
      <c r="YL67" s="40"/>
      <c r="YM67" s="40"/>
      <c r="YN67" s="40"/>
      <c r="YO67" s="40"/>
      <c r="YP67" s="40"/>
      <c r="YQ67" s="40"/>
      <c r="YR67" s="40"/>
      <c r="YS67" s="40"/>
      <c r="YT67" s="40"/>
      <c r="YU67" s="40"/>
      <c r="YV67" s="40"/>
      <c r="YW67" s="40"/>
      <c r="YX67" s="40"/>
      <c r="YY67" s="40"/>
      <c r="YZ67" s="40"/>
      <c r="ZA67" s="40"/>
      <c r="ZB67" s="40"/>
      <c r="ZC67" s="40"/>
      <c r="ZD67" s="40"/>
      <c r="ZE67" s="40"/>
      <c r="ZF67" s="40"/>
      <c r="ZG67" s="40"/>
      <c r="ZH67" s="40"/>
      <c r="ZI67" s="40"/>
      <c r="ZJ67" s="40"/>
      <c r="ZK67" s="40"/>
      <c r="ZL67" s="40"/>
      <c r="ZM67" s="40"/>
      <c r="ZN67" s="40"/>
      <c r="ZO67" s="40"/>
      <c r="ZP67" s="40"/>
      <c r="ZQ67" s="40"/>
      <c r="ZR67" s="40"/>
      <c r="ZS67" s="40"/>
      <c r="ZT67" s="40"/>
      <c r="ZU67" s="40"/>
      <c r="ZV67" s="40"/>
      <c r="ZW67" s="40"/>
      <c r="ZX67" s="40"/>
      <c r="ZY67" s="40"/>
      <c r="ZZ67" s="40"/>
      <c r="AAA67" s="40"/>
      <c r="AAB67" s="40"/>
      <c r="AAC67" s="40"/>
      <c r="AAD67" s="40"/>
      <c r="AAE67" s="40"/>
      <c r="AAF67" s="40"/>
      <c r="AAG67" s="40"/>
      <c r="AAH67" s="40"/>
      <c r="AAI67" s="40"/>
      <c r="AAJ67" s="40"/>
      <c r="AAK67" s="40"/>
      <c r="AAL67" s="40"/>
      <c r="AAM67" s="40"/>
      <c r="AAN67" s="40"/>
      <c r="AAO67" s="40"/>
      <c r="AAP67" s="40"/>
      <c r="AAQ67" s="40"/>
      <c r="AAR67" s="40"/>
      <c r="AAS67" s="40"/>
      <c r="AAT67" s="40"/>
      <c r="AAU67" s="40"/>
      <c r="AAV67" s="40"/>
      <c r="AAW67" s="40"/>
      <c r="AAX67" s="40"/>
      <c r="AAY67" s="40"/>
      <c r="AAZ67" s="40"/>
      <c r="ABA67" s="40"/>
      <c r="ABB67" s="40"/>
      <c r="ABC67" s="40"/>
      <c r="ABD67" s="40"/>
      <c r="ABE67" s="40"/>
      <c r="ABF67" s="40"/>
      <c r="ABG67" s="40"/>
      <c r="ABH67" s="40"/>
      <c r="ABI67" s="40"/>
      <c r="ABJ67" s="40"/>
      <c r="ABK67" s="40"/>
      <c r="ABL67" s="40"/>
      <c r="ABM67" s="40"/>
      <c r="ABN67" s="40"/>
      <c r="ABO67" s="40"/>
      <c r="ABP67" s="40"/>
      <c r="ABQ67" s="40"/>
      <c r="ABR67" s="40"/>
      <c r="ABS67" s="40"/>
      <c r="ABT67" s="40"/>
      <c r="ABU67" s="40"/>
      <c r="ABV67" s="40"/>
      <c r="ABW67" s="40"/>
      <c r="ABX67" s="40"/>
      <c r="ABY67" s="40"/>
      <c r="ABZ67" s="40"/>
      <c r="ACA67" s="40"/>
      <c r="ACB67" s="40"/>
      <c r="ACC67" s="40"/>
      <c r="ACD67" s="40"/>
      <c r="ACE67" s="40"/>
      <c r="ACF67" s="40"/>
      <c r="ACG67" s="40"/>
      <c r="ACH67" s="40"/>
      <c r="ACI67" s="40"/>
      <c r="ACJ67" s="40"/>
      <c r="ACK67" s="40"/>
      <c r="ACL67" s="40"/>
      <c r="ACM67" s="40"/>
      <c r="ACN67" s="40"/>
      <c r="ACO67" s="40"/>
      <c r="ACP67" s="40"/>
      <c r="ACQ67" s="40"/>
      <c r="ACR67" s="40"/>
      <c r="ACS67" s="40"/>
      <c r="ACT67" s="40"/>
      <c r="ACU67" s="40"/>
      <c r="ACV67" s="40"/>
      <c r="ACW67" s="40"/>
      <c r="ACX67" s="40"/>
      <c r="ACY67" s="40"/>
      <c r="ACZ67" s="40"/>
      <c r="ADA67" s="40"/>
      <c r="ADB67" s="40"/>
      <c r="ADC67" s="40"/>
      <c r="ADD67" s="40"/>
      <c r="ADE67" s="40"/>
      <c r="ADF67" s="40"/>
      <c r="ADG67" s="40"/>
      <c r="ADH67" s="40"/>
      <c r="ADI67" s="40"/>
      <c r="ADJ67" s="40"/>
      <c r="ADK67" s="40"/>
      <c r="ADL67" s="40"/>
      <c r="ADM67" s="40"/>
      <c r="ADN67" s="40"/>
      <c r="ADO67" s="40"/>
      <c r="ADP67" s="40"/>
      <c r="ADQ67" s="40"/>
      <c r="ADR67" s="40"/>
      <c r="ADS67" s="40"/>
      <c r="ADT67" s="40"/>
      <c r="ADU67" s="40"/>
      <c r="ADV67" s="40"/>
      <c r="ADW67" s="40"/>
      <c r="ADX67" s="40"/>
      <c r="ADY67" s="40"/>
      <c r="ADZ67" s="40"/>
      <c r="AEA67" s="40"/>
      <c r="AEB67" s="40"/>
      <c r="AEC67" s="40"/>
      <c r="AED67" s="40"/>
      <c r="AEE67" s="40"/>
      <c r="AEF67" s="40"/>
      <c r="AEG67" s="40"/>
      <c r="AEH67" s="40"/>
      <c r="AEI67" s="40"/>
      <c r="AEJ67" s="40"/>
      <c r="AEK67" s="40"/>
      <c r="AEL67" s="40"/>
      <c r="AEM67" s="40"/>
      <c r="AEN67" s="40"/>
      <c r="AEO67" s="40"/>
      <c r="AEP67" s="40"/>
      <c r="AEQ67" s="40"/>
      <c r="AER67" s="40"/>
      <c r="AES67" s="40"/>
      <c r="AET67" s="40"/>
      <c r="AEU67" s="40"/>
      <c r="AEV67" s="40"/>
      <c r="AEW67" s="40"/>
      <c r="AEX67" s="40"/>
      <c r="AEY67" s="40"/>
      <c r="AEZ67" s="40"/>
      <c r="AFA67" s="40"/>
      <c r="AFB67" s="40"/>
      <c r="AFC67" s="40"/>
      <c r="AFD67" s="40"/>
      <c r="AFE67" s="40"/>
      <c r="AFF67" s="40"/>
      <c r="AFG67" s="40"/>
      <c r="AFH67" s="40"/>
      <c r="AFI67" s="40"/>
      <c r="AFJ67" s="40"/>
      <c r="AFK67" s="40"/>
      <c r="AFL67" s="40"/>
      <c r="AFM67" s="40"/>
      <c r="AFN67" s="40"/>
      <c r="AFO67" s="40"/>
      <c r="AFP67" s="40"/>
      <c r="AFQ67" s="40"/>
      <c r="AFR67" s="40"/>
      <c r="AFS67" s="40"/>
      <c r="AFT67" s="40"/>
      <c r="AFU67" s="40"/>
      <c r="AFV67" s="40"/>
      <c r="AFW67" s="40"/>
      <c r="AFX67" s="40"/>
      <c r="AFY67" s="40"/>
      <c r="AFZ67" s="40"/>
      <c r="AGA67" s="40"/>
      <c r="AGB67" s="40"/>
      <c r="AGC67" s="40"/>
      <c r="AGD67" s="40"/>
      <c r="AGE67" s="40"/>
      <c r="AGF67" s="40"/>
      <c r="AGG67" s="40"/>
      <c r="AGH67" s="40"/>
      <c r="AGI67" s="40"/>
      <c r="AGJ67" s="40"/>
      <c r="AGK67" s="40"/>
      <c r="AGL67" s="40"/>
      <c r="AGM67" s="40"/>
      <c r="AGN67" s="40"/>
      <c r="AGO67" s="40"/>
      <c r="AGP67" s="40"/>
      <c r="AGQ67" s="40"/>
      <c r="AGR67" s="40"/>
      <c r="AGS67" s="40"/>
      <c r="AGT67" s="40"/>
      <c r="AGU67" s="40"/>
      <c r="AGV67" s="40"/>
      <c r="AGW67" s="40"/>
      <c r="AGX67" s="40"/>
      <c r="AGY67" s="40"/>
      <c r="AGZ67" s="40"/>
      <c r="AHA67" s="40"/>
      <c r="AHB67" s="40"/>
      <c r="AHC67" s="40"/>
      <c r="AHD67" s="40"/>
      <c r="AHE67" s="40"/>
      <c r="AHF67" s="40"/>
      <c r="AHG67" s="40"/>
      <c r="AHH67" s="40"/>
      <c r="AHI67" s="40"/>
      <c r="AHJ67" s="40"/>
      <c r="AHK67" s="40"/>
      <c r="AHL67" s="40"/>
      <c r="AHM67" s="40"/>
      <c r="AHN67" s="40"/>
      <c r="AHO67" s="40"/>
      <c r="AHP67" s="40"/>
      <c r="AHQ67" s="40"/>
      <c r="AHR67" s="40"/>
      <c r="AHS67" s="40"/>
      <c r="AHT67" s="40"/>
      <c r="AHU67" s="40"/>
      <c r="AHV67" s="40"/>
      <c r="AHW67" s="40"/>
      <c r="AHX67" s="40"/>
      <c r="AHY67" s="40"/>
      <c r="AHZ67" s="40"/>
      <c r="AIA67" s="40"/>
      <c r="AIB67" s="40"/>
      <c r="AIC67" s="40"/>
      <c r="AID67" s="40"/>
      <c r="AIE67" s="40"/>
      <c r="AIF67" s="40"/>
      <c r="AIG67" s="40"/>
      <c r="AIH67" s="40"/>
      <c r="AII67" s="40"/>
      <c r="AIJ67" s="40"/>
      <c r="AIK67" s="40"/>
      <c r="AIL67" s="40"/>
      <c r="AIM67" s="40"/>
      <c r="AIN67" s="40"/>
      <c r="AIO67" s="40"/>
      <c r="AIP67" s="40"/>
      <c r="AIQ67" s="40"/>
      <c r="AIR67" s="40"/>
      <c r="AIS67" s="40"/>
      <c r="AIT67" s="40"/>
      <c r="AIU67" s="40"/>
      <c r="AIV67" s="40"/>
      <c r="AIW67" s="40"/>
      <c r="AIX67" s="40"/>
      <c r="AIY67" s="40"/>
      <c r="AIZ67" s="40"/>
      <c r="AJA67" s="40"/>
      <c r="AJB67" s="40"/>
      <c r="AJC67" s="40"/>
      <c r="AJD67" s="40"/>
      <c r="AJE67" s="40"/>
      <c r="AJF67" s="40"/>
      <c r="AJG67" s="40"/>
      <c r="AJH67" s="40"/>
      <c r="AJI67" s="40"/>
      <c r="AJJ67" s="40"/>
      <c r="AJK67" s="40"/>
      <c r="AJL67" s="40"/>
      <c r="AJM67" s="40"/>
      <c r="AJN67" s="40"/>
      <c r="AJO67" s="40"/>
      <c r="AJP67" s="40"/>
      <c r="AJQ67" s="40"/>
      <c r="AJR67" s="40"/>
      <c r="AJS67" s="40"/>
      <c r="AJT67" s="40"/>
      <c r="AJU67" s="40"/>
      <c r="AJV67" s="40"/>
      <c r="AJW67" s="40"/>
      <c r="AJX67" s="40"/>
      <c r="AJY67" s="40"/>
      <c r="AJZ67" s="40"/>
      <c r="AKA67" s="40"/>
      <c r="AKB67" s="40"/>
      <c r="AKC67" s="40"/>
      <c r="AKD67" s="40"/>
      <c r="AKE67" s="40"/>
      <c r="AKF67" s="40"/>
      <c r="AKG67" s="40"/>
      <c r="AKH67" s="40"/>
      <c r="AKI67" s="40"/>
      <c r="AKJ67" s="40"/>
      <c r="AKK67" s="40"/>
      <c r="AKL67" s="40"/>
      <c r="AKM67" s="40"/>
      <c r="AKN67" s="40"/>
      <c r="AKO67" s="40"/>
      <c r="AKP67" s="40"/>
      <c r="AKQ67" s="40"/>
      <c r="AKR67" s="40"/>
      <c r="AKS67" s="40"/>
      <c r="AKT67" s="40"/>
      <c r="AKU67" s="40"/>
      <c r="AKV67" s="40"/>
      <c r="AKW67" s="40"/>
      <c r="AKX67" s="40"/>
      <c r="AKY67" s="40"/>
      <c r="AKZ67" s="40"/>
      <c r="ALA67" s="40"/>
      <c r="ALB67" s="40"/>
      <c r="ALC67" s="40"/>
      <c r="ALD67" s="40"/>
      <c r="ALE67" s="40"/>
      <c r="ALF67" s="40"/>
      <c r="ALG67" s="40"/>
      <c r="ALH67" s="40"/>
      <c r="ALI67" s="40"/>
      <c r="ALJ67" s="40"/>
      <c r="ALK67" s="40"/>
      <c r="ALL67" s="40"/>
      <c r="ALM67" s="40"/>
      <c r="ALN67" s="40"/>
      <c r="ALO67" s="40"/>
      <c r="ALP67" s="40"/>
      <c r="ALQ67" s="40"/>
      <c r="ALR67" s="40"/>
      <c r="ALS67" s="40"/>
      <c r="ALT67" s="40"/>
      <c r="ALU67" s="40"/>
      <c r="ALV67" s="40"/>
      <c r="ALW67" s="40"/>
      <c r="ALX67" s="40"/>
      <c r="ALY67" s="40"/>
      <c r="ALZ67" s="40"/>
      <c r="AMA67" s="40"/>
      <c r="AMB67" s="40"/>
      <c r="AMC67" s="40"/>
      <c r="AMD67" s="40"/>
      <c r="AME67" s="40"/>
      <c r="AMF67" s="40"/>
      <c r="AMG67" s="40"/>
      <c r="AMH67" s="40"/>
      <c r="AMI67" s="40"/>
      <c r="AMJ67" s="40"/>
      <c r="AMK67" s="40"/>
      <c r="AML67" s="40"/>
    </row>
    <row r="68" spans="1:1026" s="13" customFormat="1" ht="12.75" customHeight="1">
      <c r="A68" s="10"/>
      <c r="B68" s="57"/>
      <c r="C68" s="31"/>
      <c r="D68" s="32"/>
      <c r="E68" s="32"/>
      <c r="F68" s="33"/>
      <c r="G68" s="33"/>
      <c r="H68" s="58"/>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c r="JW68" s="10"/>
      <c r="JX68" s="10"/>
      <c r="JY68" s="10"/>
      <c r="JZ68" s="10"/>
      <c r="KA68" s="10"/>
      <c r="KB68" s="10"/>
      <c r="KC68" s="10"/>
      <c r="KD68" s="10"/>
      <c r="KE68" s="10"/>
      <c r="KF68" s="10"/>
      <c r="KG68" s="10"/>
      <c r="KH68" s="10"/>
      <c r="KI68" s="10"/>
      <c r="KJ68" s="10"/>
      <c r="KK68" s="10"/>
      <c r="KL68" s="10"/>
      <c r="KM68" s="10"/>
      <c r="KN68" s="10"/>
      <c r="KO68" s="10"/>
      <c r="KP68" s="10"/>
      <c r="KQ68" s="10"/>
      <c r="KR68" s="10"/>
      <c r="KS68" s="10"/>
      <c r="KT68" s="10"/>
      <c r="KU68" s="10"/>
      <c r="KV68" s="10"/>
      <c r="KW68" s="10"/>
      <c r="KX68" s="10"/>
      <c r="KY68" s="10"/>
      <c r="KZ68" s="10"/>
      <c r="LA68" s="10"/>
      <c r="LB68" s="10"/>
      <c r="LC68" s="10"/>
      <c r="LD68" s="10"/>
      <c r="LE68" s="10"/>
      <c r="LF68" s="10"/>
      <c r="LG68" s="10"/>
      <c r="LH68" s="10"/>
      <c r="LI68" s="10"/>
      <c r="LJ68" s="10"/>
      <c r="LK68" s="10"/>
      <c r="LL68" s="10"/>
      <c r="LM68" s="10"/>
      <c r="LN68" s="10"/>
      <c r="LO68" s="10"/>
      <c r="LP68" s="10"/>
      <c r="LQ68" s="10"/>
      <c r="LR68" s="10"/>
      <c r="LS68" s="10"/>
      <c r="LT68" s="10"/>
      <c r="LU68" s="10"/>
      <c r="LV68" s="10"/>
      <c r="LW68" s="10"/>
      <c r="LX68" s="10"/>
      <c r="LY68" s="10"/>
      <c r="LZ68" s="10"/>
      <c r="MA68" s="10"/>
      <c r="MB68" s="10"/>
      <c r="MC68" s="10"/>
      <c r="MD68" s="10"/>
      <c r="ME68" s="10"/>
      <c r="MF68" s="10"/>
      <c r="MG68" s="10"/>
      <c r="MH68" s="10"/>
      <c r="MI68" s="10"/>
      <c r="MJ68" s="10"/>
      <c r="MK68" s="10"/>
      <c r="ML68" s="10"/>
      <c r="MM68" s="10"/>
      <c r="MN68" s="10"/>
      <c r="MO68" s="10"/>
      <c r="MP68" s="10"/>
      <c r="MQ68" s="10"/>
      <c r="MR68" s="10"/>
      <c r="MS68" s="10"/>
      <c r="MT68" s="10"/>
      <c r="MU68" s="10"/>
      <c r="MV68" s="10"/>
      <c r="MW68" s="10"/>
      <c r="MX68" s="10"/>
      <c r="MY68" s="10"/>
      <c r="MZ68" s="10"/>
      <c r="NA68" s="10"/>
      <c r="NB68" s="10"/>
      <c r="NC68" s="10"/>
      <c r="ND68" s="10"/>
      <c r="NE68" s="10"/>
      <c r="NF68" s="10"/>
      <c r="NG68" s="10"/>
      <c r="NH68" s="10"/>
      <c r="NI68" s="10"/>
      <c r="NJ68" s="10"/>
      <c r="NK68" s="10"/>
      <c r="NL68" s="10"/>
      <c r="NM68" s="10"/>
      <c r="NN68" s="10"/>
      <c r="NO68" s="10"/>
      <c r="NP68" s="10"/>
      <c r="NQ68" s="10"/>
      <c r="NR68" s="10"/>
      <c r="NS68" s="10"/>
      <c r="NT68" s="10"/>
      <c r="NU68" s="10"/>
      <c r="NV68" s="10"/>
      <c r="NW68" s="10"/>
      <c r="NX68" s="10"/>
      <c r="NY68" s="10"/>
      <c r="NZ68" s="10"/>
      <c r="OA68" s="10"/>
      <c r="OB68" s="10"/>
      <c r="OC68" s="10"/>
      <c r="OD68" s="10"/>
      <c r="OE68" s="10"/>
      <c r="OF68" s="10"/>
      <c r="OG68" s="10"/>
      <c r="OH68" s="10"/>
      <c r="OI68" s="10"/>
      <c r="OJ68" s="10"/>
      <c r="OK68" s="10"/>
      <c r="OL68" s="10"/>
      <c r="OM68" s="10"/>
      <c r="ON68" s="10"/>
      <c r="OO68" s="10"/>
      <c r="OP68" s="10"/>
      <c r="OQ68" s="10"/>
      <c r="OR68" s="10"/>
      <c r="OS68" s="10"/>
      <c r="OT68" s="10"/>
      <c r="OU68" s="10"/>
      <c r="OV68" s="10"/>
      <c r="OW68" s="10"/>
      <c r="OX68" s="10"/>
      <c r="OY68" s="10"/>
      <c r="OZ68" s="10"/>
      <c r="PA68" s="10"/>
      <c r="PB68" s="10"/>
      <c r="PC68" s="10"/>
      <c r="PD68" s="10"/>
      <c r="PE68" s="10"/>
      <c r="PF68" s="10"/>
      <c r="PG68" s="10"/>
      <c r="PH68" s="10"/>
      <c r="PI68" s="10"/>
      <c r="PJ68" s="10"/>
      <c r="PK68" s="10"/>
      <c r="PL68" s="10"/>
      <c r="PM68" s="10"/>
      <c r="PN68" s="10"/>
      <c r="PO68" s="10"/>
      <c r="PP68" s="10"/>
      <c r="PQ68" s="10"/>
      <c r="PR68" s="10"/>
      <c r="PS68" s="10"/>
      <c r="PT68" s="10"/>
      <c r="PU68" s="10"/>
      <c r="PV68" s="10"/>
      <c r="PW68" s="10"/>
      <c r="PX68" s="10"/>
      <c r="PY68" s="10"/>
      <c r="PZ68" s="10"/>
      <c r="QA68" s="10"/>
      <c r="QB68" s="10"/>
      <c r="QC68" s="10"/>
      <c r="QD68" s="10"/>
      <c r="QE68" s="10"/>
      <c r="QF68" s="10"/>
      <c r="QG68" s="10"/>
      <c r="QH68" s="10"/>
      <c r="QI68" s="10"/>
      <c r="QJ68" s="10"/>
      <c r="QK68" s="10"/>
      <c r="QL68" s="10"/>
      <c r="QM68" s="10"/>
      <c r="QN68" s="10"/>
      <c r="QO68" s="10"/>
      <c r="QP68" s="10"/>
      <c r="QQ68" s="10"/>
      <c r="QR68" s="10"/>
      <c r="QS68" s="10"/>
      <c r="QT68" s="10"/>
      <c r="QU68" s="10"/>
      <c r="QV68" s="10"/>
      <c r="QW68" s="10"/>
      <c r="QX68" s="10"/>
      <c r="QY68" s="10"/>
      <c r="QZ68" s="10"/>
      <c r="RA68" s="10"/>
      <c r="RB68" s="10"/>
      <c r="RC68" s="10"/>
      <c r="RD68" s="10"/>
      <c r="RE68" s="10"/>
      <c r="RF68" s="10"/>
      <c r="RG68" s="10"/>
      <c r="RH68" s="10"/>
      <c r="RI68" s="10"/>
      <c r="RJ68" s="10"/>
      <c r="RK68" s="10"/>
      <c r="RL68" s="10"/>
      <c r="RM68" s="10"/>
      <c r="RN68" s="10"/>
      <c r="RO68" s="10"/>
      <c r="RP68" s="10"/>
      <c r="RQ68" s="10"/>
      <c r="RR68" s="10"/>
      <c r="RS68" s="10"/>
      <c r="RT68" s="10"/>
      <c r="RU68" s="10"/>
      <c r="RV68" s="10"/>
      <c r="RW68" s="10"/>
      <c r="RX68" s="10"/>
      <c r="RY68" s="10"/>
      <c r="RZ68" s="10"/>
      <c r="SA68" s="10"/>
      <c r="SB68" s="10"/>
      <c r="SC68" s="10"/>
      <c r="SD68" s="10"/>
      <c r="SE68" s="10"/>
      <c r="SF68" s="10"/>
      <c r="SG68" s="10"/>
      <c r="SH68" s="10"/>
      <c r="SI68" s="10"/>
      <c r="SJ68" s="10"/>
      <c r="SK68" s="10"/>
      <c r="SL68" s="10"/>
      <c r="SM68" s="10"/>
      <c r="SN68" s="10"/>
      <c r="SO68" s="10"/>
      <c r="SP68" s="10"/>
      <c r="SQ68" s="10"/>
      <c r="SR68" s="10"/>
      <c r="SS68" s="10"/>
      <c r="ST68" s="10"/>
      <c r="SU68" s="10"/>
      <c r="SV68" s="10"/>
      <c r="SW68" s="10"/>
      <c r="SX68" s="10"/>
      <c r="SY68" s="10"/>
      <c r="SZ68" s="10"/>
      <c r="TA68" s="10"/>
      <c r="TB68" s="10"/>
      <c r="TC68" s="10"/>
      <c r="TD68" s="10"/>
      <c r="TE68" s="10"/>
      <c r="TF68" s="10"/>
      <c r="TG68" s="10"/>
      <c r="TH68" s="10"/>
      <c r="TI68" s="10"/>
      <c r="TJ68" s="10"/>
      <c r="TK68" s="10"/>
      <c r="TL68" s="10"/>
      <c r="TM68" s="10"/>
      <c r="TN68" s="10"/>
      <c r="TO68" s="10"/>
      <c r="TP68" s="10"/>
      <c r="TQ68" s="10"/>
      <c r="TR68" s="10"/>
      <c r="TS68" s="10"/>
      <c r="TT68" s="10"/>
      <c r="TU68" s="10"/>
      <c r="TV68" s="10"/>
      <c r="TW68" s="10"/>
      <c r="TX68" s="10"/>
      <c r="TY68" s="10"/>
      <c r="TZ68" s="10"/>
      <c r="UA68" s="10"/>
      <c r="UB68" s="10"/>
      <c r="UC68" s="10"/>
      <c r="UD68" s="10"/>
      <c r="UE68" s="10"/>
      <c r="UF68" s="10"/>
      <c r="UG68" s="10"/>
      <c r="UH68" s="10"/>
      <c r="UI68" s="10"/>
      <c r="UJ68" s="10"/>
      <c r="UK68" s="10"/>
      <c r="UL68" s="10"/>
      <c r="UM68" s="10"/>
      <c r="UN68" s="10"/>
      <c r="UO68" s="10"/>
      <c r="UP68" s="10"/>
      <c r="UQ68" s="10"/>
      <c r="UR68" s="10"/>
      <c r="US68" s="10"/>
      <c r="UT68" s="10"/>
      <c r="UU68" s="10"/>
      <c r="UV68" s="10"/>
      <c r="UW68" s="10"/>
      <c r="UX68" s="10"/>
      <c r="UY68" s="10"/>
      <c r="UZ68" s="10"/>
      <c r="VA68" s="10"/>
      <c r="VB68" s="10"/>
      <c r="VC68" s="10"/>
      <c r="VD68" s="10"/>
      <c r="VE68" s="10"/>
      <c r="VF68" s="10"/>
      <c r="VG68" s="10"/>
      <c r="VH68" s="10"/>
      <c r="VI68" s="10"/>
      <c r="VJ68" s="10"/>
      <c r="VK68" s="10"/>
      <c r="VL68" s="10"/>
      <c r="VM68" s="10"/>
      <c r="VN68" s="10"/>
      <c r="VO68" s="10"/>
      <c r="VP68" s="10"/>
      <c r="VQ68" s="10"/>
      <c r="VR68" s="10"/>
      <c r="VS68" s="10"/>
      <c r="VT68" s="10"/>
      <c r="VU68" s="10"/>
      <c r="VV68" s="10"/>
      <c r="VW68" s="10"/>
      <c r="VX68" s="10"/>
      <c r="VY68" s="10"/>
      <c r="VZ68" s="10"/>
      <c r="WA68" s="10"/>
      <c r="WB68" s="10"/>
      <c r="WC68" s="10"/>
      <c r="WD68" s="10"/>
      <c r="WE68" s="10"/>
      <c r="WF68" s="10"/>
      <c r="WG68" s="10"/>
      <c r="WH68" s="10"/>
      <c r="WI68" s="10"/>
      <c r="WJ68" s="10"/>
      <c r="WK68" s="10"/>
      <c r="WL68" s="10"/>
      <c r="WM68" s="10"/>
      <c r="WN68" s="10"/>
      <c r="WO68" s="10"/>
      <c r="WP68" s="10"/>
      <c r="WQ68" s="10"/>
      <c r="WR68" s="10"/>
      <c r="WS68" s="10"/>
      <c r="WT68" s="10"/>
      <c r="WU68" s="10"/>
      <c r="WV68" s="10"/>
      <c r="WW68" s="10"/>
      <c r="WX68" s="10"/>
      <c r="WY68" s="10"/>
      <c r="WZ68" s="10"/>
      <c r="XA68" s="10"/>
      <c r="XB68" s="10"/>
      <c r="XC68" s="10"/>
      <c r="XD68" s="10"/>
      <c r="XE68" s="10"/>
      <c r="XF68" s="10"/>
      <c r="XG68" s="10"/>
      <c r="XH68" s="10"/>
      <c r="XI68" s="10"/>
      <c r="XJ68" s="10"/>
      <c r="XK68" s="10"/>
      <c r="XL68" s="10"/>
      <c r="XM68" s="10"/>
      <c r="XN68" s="10"/>
      <c r="XO68" s="10"/>
      <c r="XP68" s="10"/>
      <c r="XQ68" s="10"/>
      <c r="XR68" s="10"/>
      <c r="XS68" s="10"/>
      <c r="XT68" s="10"/>
      <c r="XU68" s="10"/>
      <c r="XV68" s="10"/>
      <c r="XW68" s="10"/>
      <c r="XX68" s="10"/>
      <c r="XY68" s="10"/>
      <c r="XZ68" s="10"/>
      <c r="YA68" s="10"/>
      <c r="YB68" s="10"/>
      <c r="YC68" s="10"/>
      <c r="YD68" s="10"/>
      <c r="YE68" s="10"/>
      <c r="YF68" s="10"/>
      <c r="YG68" s="10"/>
      <c r="YH68" s="10"/>
      <c r="YI68" s="10"/>
      <c r="YJ68" s="10"/>
      <c r="YK68" s="10"/>
      <c r="YL68" s="10"/>
      <c r="YM68" s="10"/>
      <c r="YN68" s="10"/>
      <c r="YO68" s="10"/>
      <c r="YP68" s="10"/>
      <c r="YQ68" s="10"/>
      <c r="YR68" s="10"/>
      <c r="YS68" s="10"/>
      <c r="YT68" s="10"/>
      <c r="YU68" s="10"/>
      <c r="YV68" s="10"/>
      <c r="YW68" s="10"/>
      <c r="YX68" s="10"/>
      <c r="YY68" s="10"/>
      <c r="YZ68" s="10"/>
      <c r="ZA68" s="10"/>
      <c r="ZB68" s="10"/>
      <c r="ZC68" s="10"/>
      <c r="ZD68" s="10"/>
      <c r="ZE68" s="10"/>
      <c r="ZF68" s="10"/>
      <c r="ZG68" s="10"/>
      <c r="ZH68" s="10"/>
      <c r="ZI68" s="10"/>
      <c r="ZJ68" s="10"/>
      <c r="ZK68" s="10"/>
      <c r="ZL68" s="10"/>
      <c r="ZM68" s="10"/>
      <c r="ZN68" s="10"/>
      <c r="ZO68" s="10"/>
      <c r="ZP68" s="10"/>
      <c r="ZQ68" s="10"/>
      <c r="ZR68" s="10"/>
      <c r="ZS68" s="10"/>
      <c r="ZT68" s="10"/>
      <c r="ZU68" s="10"/>
      <c r="ZV68" s="10"/>
      <c r="ZW68" s="10"/>
      <c r="ZX68" s="10"/>
      <c r="ZY68" s="10"/>
      <c r="ZZ68" s="10"/>
      <c r="AAA68" s="10"/>
      <c r="AAB68" s="10"/>
      <c r="AAC68" s="10"/>
      <c r="AAD68" s="10"/>
      <c r="AAE68" s="10"/>
      <c r="AAF68" s="10"/>
      <c r="AAG68" s="10"/>
      <c r="AAH68" s="10"/>
      <c r="AAI68" s="10"/>
      <c r="AAJ68" s="10"/>
      <c r="AAK68" s="10"/>
      <c r="AAL68" s="10"/>
      <c r="AAM68" s="10"/>
      <c r="AAN68" s="10"/>
      <c r="AAO68" s="10"/>
      <c r="AAP68" s="10"/>
      <c r="AAQ68" s="10"/>
      <c r="AAR68" s="10"/>
      <c r="AAS68" s="10"/>
      <c r="AAT68" s="10"/>
      <c r="AAU68" s="10"/>
      <c r="AAV68" s="10"/>
      <c r="AAW68" s="10"/>
      <c r="AAX68" s="10"/>
      <c r="AAY68" s="10"/>
      <c r="AAZ68" s="10"/>
      <c r="ABA68" s="10"/>
      <c r="ABB68" s="10"/>
      <c r="ABC68" s="10"/>
      <c r="ABD68" s="10"/>
      <c r="ABE68" s="10"/>
      <c r="ABF68" s="10"/>
      <c r="ABG68" s="10"/>
      <c r="ABH68" s="10"/>
      <c r="ABI68" s="10"/>
      <c r="ABJ68" s="10"/>
      <c r="ABK68" s="10"/>
      <c r="ABL68" s="10"/>
      <c r="ABM68" s="10"/>
      <c r="ABN68" s="10"/>
      <c r="ABO68" s="10"/>
      <c r="ABP68" s="10"/>
      <c r="ABQ68" s="10"/>
      <c r="ABR68" s="10"/>
      <c r="ABS68" s="10"/>
      <c r="ABT68" s="10"/>
      <c r="ABU68" s="10"/>
      <c r="ABV68" s="10"/>
      <c r="ABW68" s="10"/>
      <c r="ABX68" s="10"/>
      <c r="ABY68" s="10"/>
      <c r="ABZ68" s="10"/>
      <c r="ACA68" s="10"/>
      <c r="ACB68" s="10"/>
      <c r="ACC68" s="10"/>
      <c r="ACD68" s="10"/>
      <c r="ACE68" s="10"/>
      <c r="ACF68" s="10"/>
      <c r="ACG68" s="10"/>
      <c r="ACH68" s="10"/>
      <c r="ACI68" s="10"/>
      <c r="ACJ68" s="10"/>
      <c r="ACK68" s="10"/>
      <c r="ACL68" s="10"/>
      <c r="ACM68" s="10"/>
      <c r="ACN68" s="10"/>
      <c r="ACO68" s="10"/>
      <c r="ACP68" s="10"/>
      <c r="ACQ68" s="10"/>
      <c r="ACR68" s="10"/>
      <c r="ACS68" s="10"/>
      <c r="ACT68" s="10"/>
      <c r="ACU68" s="10"/>
      <c r="ACV68" s="10"/>
      <c r="ACW68" s="10"/>
      <c r="ACX68" s="10"/>
      <c r="ACY68" s="10"/>
      <c r="ACZ68" s="10"/>
      <c r="ADA68" s="10"/>
      <c r="ADB68" s="10"/>
      <c r="ADC68" s="10"/>
      <c r="ADD68" s="10"/>
      <c r="ADE68" s="10"/>
      <c r="ADF68" s="10"/>
      <c r="ADG68" s="10"/>
      <c r="ADH68" s="10"/>
      <c r="ADI68" s="10"/>
      <c r="ADJ68" s="10"/>
      <c r="ADK68" s="10"/>
      <c r="ADL68" s="10"/>
      <c r="ADM68" s="10"/>
      <c r="ADN68" s="10"/>
      <c r="ADO68" s="10"/>
      <c r="ADP68" s="10"/>
      <c r="ADQ68" s="10"/>
      <c r="ADR68" s="10"/>
      <c r="ADS68" s="10"/>
      <c r="ADT68" s="10"/>
      <c r="ADU68" s="10"/>
      <c r="ADV68" s="10"/>
      <c r="ADW68" s="10"/>
      <c r="ADX68" s="10"/>
      <c r="ADY68" s="10"/>
      <c r="ADZ68" s="10"/>
      <c r="AEA68" s="10"/>
      <c r="AEB68" s="10"/>
      <c r="AEC68" s="10"/>
      <c r="AED68" s="10"/>
      <c r="AEE68" s="10"/>
      <c r="AEF68" s="10"/>
      <c r="AEG68" s="10"/>
      <c r="AEH68" s="10"/>
      <c r="AEI68" s="10"/>
      <c r="AEJ68" s="10"/>
      <c r="AEK68" s="10"/>
      <c r="AEL68" s="10"/>
      <c r="AEM68" s="10"/>
      <c r="AEN68" s="10"/>
      <c r="AEO68" s="10"/>
      <c r="AEP68" s="10"/>
      <c r="AEQ68" s="10"/>
      <c r="AER68" s="10"/>
      <c r="AES68" s="10"/>
      <c r="AET68" s="10"/>
      <c r="AEU68" s="10"/>
      <c r="AEV68" s="10"/>
      <c r="AEW68" s="10"/>
      <c r="AEX68" s="10"/>
      <c r="AEY68" s="10"/>
      <c r="AEZ68" s="10"/>
      <c r="AFA68" s="10"/>
      <c r="AFB68" s="10"/>
      <c r="AFC68" s="10"/>
      <c r="AFD68" s="10"/>
      <c r="AFE68" s="10"/>
      <c r="AFF68" s="10"/>
      <c r="AFG68" s="10"/>
      <c r="AFH68" s="10"/>
      <c r="AFI68" s="10"/>
      <c r="AFJ68" s="10"/>
      <c r="AFK68" s="10"/>
      <c r="AFL68" s="10"/>
      <c r="AFM68" s="10"/>
      <c r="AFN68" s="10"/>
      <c r="AFO68" s="10"/>
      <c r="AFP68" s="10"/>
      <c r="AFQ68" s="10"/>
      <c r="AFR68" s="10"/>
      <c r="AFS68" s="10"/>
      <c r="AFT68" s="10"/>
      <c r="AFU68" s="10"/>
      <c r="AFV68" s="10"/>
      <c r="AFW68" s="10"/>
      <c r="AFX68" s="10"/>
      <c r="AFY68" s="10"/>
      <c r="AFZ68" s="10"/>
      <c r="AGA68" s="10"/>
      <c r="AGB68" s="10"/>
      <c r="AGC68" s="10"/>
      <c r="AGD68" s="10"/>
      <c r="AGE68" s="10"/>
      <c r="AGF68" s="10"/>
      <c r="AGG68" s="10"/>
      <c r="AGH68" s="10"/>
      <c r="AGI68" s="10"/>
      <c r="AGJ68" s="10"/>
      <c r="AGK68" s="10"/>
      <c r="AGL68" s="10"/>
      <c r="AGM68" s="10"/>
      <c r="AGN68" s="10"/>
      <c r="AGO68" s="10"/>
      <c r="AGP68" s="10"/>
      <c r="AGQ68" s="10"/>
      <c r="AGR68" s="10"/>
      <c r="AGS68" s="10"/>
      <c r="AGT68" s="10"/>
      <c r="AGU68" s="10"/>
      <c r="AGV68" s="10"/>
      <c r="AGW68" s="10"/>
      <c r="AGX68" s="10"/>
      <c r="AGY68" s="10"/>
      <c r="AGZ68" s="10"/>
      <c r="AHA68" s="10"/>
      <c r="AHB68" s="10"/>
      <c r="AHC68" s="10"/>
      <c r="AHD68" s="10"/>
      <c r="AHE68" s="10"/>
      <c r="AHF68" s="10"/>
      <c r="AHG68" s="10"/>
      <c r="AHH68" s="10"/>
      <c r="AHI68" s="10"/>
      <c r="AHJ68" s="10"/>
      <c r="AHK68" s="10"/>
      <c r="AHL68" s="10"/>
      <c r="AHM68" s="10"/>
      <c r="AHN68" s="10"/>
      <c r="AHO68" s="10"/>
      <c r="AHP68" s="10"/>
      <c r="AHQ68" s="10"/>
      <c r="AHR68" s="10"/>
      <c r="AHS68" s="10"/>
      <c r="AHT68" s="10"/>
      <c r="AHU68" s="10"/>
      <c r="AHV68" s="10"/>
      <c r="AHW68" s="10"/>
      <c r="AHX68" s="10"/>
      <c r="AHY68" s="10"/>
      <c r="AHZ68" s="10"/>
      <c r="AIA68" s="10"/>
      <c r="AIB68" s="10"/>
      <c r="AIC68" s="10"/>
      <c r="AID68" s="10"/>
      <c r="AIE68" s="10"/>
      <c r="AIF68" s="10"/>
      <c r="AIG68" s="10"/>
      <c r="AIH68" s="10"/>
      <c r="AII68" s="10"/>
      <c r="AIJ68" s="10"/>
      <c r="AIK68" s="10"/>
      <c r="AIL68" s="10"/>
      <c r="AIM68" s="10"/>
      <c r="AIN68" s="10"/>
      <c r="AIO68" s="10"/>
      <c r="AIP68" s="10"/>
      <c r="AIQ68" s="10"/>
      <c r="AIR68" s="10"/>
      <c r="AIS68" s="10"/>
      <c r="AIT68" s="10"/>
      <c r="AIU68" s="10"/>
      <c r="AIV68" s="10"/>
      <c r="AIW68" s="10"/>
      <c r="AIX68" s="10"/>
      <c r="AIY68" s="10"/>
      <c r="AIZ68" s="10"/>
      <c r="AJA68" s="10"/>
      <c r="AJB68" s="10"/>
      <c r="AJC68" s="10"/>
      <c r="AJD68" s="10"/>
      <c r="AJE68" s="10"/>
      <c r="AJF68" s="10"/>
      <c r="AJG68" s="10"/>
      <c r="AJH68" s="10"/>
      <c r="AJI68" s="10"/>
      <c r="AJJ68" s="10"/>
      <c r="AJK68" s="10"/>
      <c r="AJL68" s="10"/>
      <c r="AJM68" s="10"/>
      <c r="AJN68" s="10"/>
      <c r="AJO68" s="10"/>
      <c r="AJP68" s="10"/>
      <c r="AJQ68" s="10"/>
      <c r="AJR68" s="10"/>
      <c r="AJS68" s="10"/>
      <c r="AJT68" s="10"/>
      <c r="AJU68" s="10"/>
      <c r="AJV68" s="10"/>
      <c r="AJW68" s="10"/>
      <c r="AJX68" s="10"/>
      <c r="AJY68" s="10"/>
      <c r="AJZ68" s="10"/>
      <c r="AKA68" s="10"/>
      <c r="AKB68" s="10"/>
      <c r="AKC68" s="10"/>
      <c r="AKD68" s="10"/>
      <c r="AKE68" s="10"/>
      <c r="AKF68" s="10"/>
      <c r="AKG68" s="10"/>
      <c r="AKH68" s="10"/>
      <c r="AKI68" s="10"/>
      <c r="AKJ68" s="10"/>
      <c r="AKK68" s="10"/>
      <c r="AKL68" s="10"/>
      <c r="AKM68" s="10"/>
      <c r="AKN68" s="10"/>
      <c r="AKO68" s="10"/>
      <c r="AKP68" s="10"/>
      <c r="AKQ68" s="10"/>
      <c r="AKR68" s="10"/>
      <c r="AKS68" s="10"/>
      <c r="AKT68" s="10"/>
      <c r="AKU68" s="10"/>
      <c r="AKV68" s="10"/>
      <c r="AKW68" s="10"/>
      <c r="AKX68" s="10"/>
      <c r="AKY68" s="10"/>
      <c r="AKZ68" s="10"/>
      <c r="ALA68" s="10"/>
      <c r="ALB68" s="10"/>
      <c r="ALC68" s="10"/>
      <c r="ALD68" s="10"/>
      <c r="ALE68" s="10"/>
      <c r="ALF68" s="10"/>
      <c r="ALG68" s="10"/>
      <c r="ALH68" s="10"/>
      <c r="ALI68" s="10"/>
      <c r="ALJ68" s="10"/>
      <c r="ALK68" s="10"/>
      <c r="ALL68" s="10"/>
      <c r="ALM68" s="10"/>
      <c r="ALN68" s="10"/>
      <c r="ALO68" s="10"/>
      <c r="ALP68" s="10"/>
      <c r="ALQ68" s="10"/>
      <c r="ALR68" s="10"/>
      <c r="ALS68" s="10"/>
      <c r="ALT68" s="10"/>
      <c r="ALU68" s="10"/>
      <c r="ALV68" s="10"/>
      <c r="ALW68" s="10"/>
      <c r="ALX68" s="10"/>
      <c r="ALY68" s="10"/>
      <c r="ALZ68" s="10"/>
      <c r="AMA68" s="10"/>
      <c r="AMB68" s="10"/>
      <c r="AMC68" s="10"/>
      <c r="AMD68" s="10"/>
      <c r="AME68" s="10"/>
      <c r="AMF68" s="10"/>
      <c r="AMG68" s="10"/>
      <c r="AMH68" s="10"/>
      <c r="AMI68" s="10"/>
      <c r="AMJ68" s="10"/>
      <c r="AMK68" s="10"/>
      <c r="AML68" s="10"/>
    </row>
    <row r="69" spans="1:1026" ht="21.75" customHeight="1">
      <c r="B69" s="323" t="s">
        <v>90</v>
      </c>
      <c r="C69" s="324"/>
      <c r="D69" s="325" t="s">
        <v>91</v>
      </c>
      <c r="E69" s="325"/>
      <c r="F69" s="324"/>
      <c r="G69" s="324"/>
      <c r="H69" s="326"/>
      <c r="I69"/>
    </row>
    <row r="70" spans="1:1026" ht="15.75">
      <c r="B70" s="87"/>
      <c r="C70" s="314" t="s">
        <v>78</v>
      </c>
      <c r="D70" s="283"/>
      <c r="E70" s="283"/>
      <c r="F70" s="283"/>
      <c r="G70" s="284"/>
      <c r="H70" s="88" t="s">
        <v>80</v>
      </c>
      <c r="I70"/>
    </row>
    <row r="71" spans="1:1026" s="142" customFormat="1" ht="16.5" customHeight="1">
      <c r="A71" s="141"/>
      <c r="B71" s="354" t="s">
        <v>9</v>
      </c>
      <c r="C71" s="355" t="s">
        <v>49</v>
      </c>
      <c r="D71" s="351" t="s">
        <v>179</v>
      </c>
      <c r="E71" s="250"/>
      <c r="F71" s="348">
        <f>H25</f>
        <v>1416.63</v>
      </c>
      <c r="G71" s="349"/>
      <c r="H71" s="350">
        <f>IF(F72&lt;&gt;0,ROUND((F72*F73*F75)-(F71*0.06),2),0)</f>
        <v>0</v>
      </c>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1"/>
      <c r="FF71" s="141"/>
      <c r="FG71" s="141"/>
      <c r="FH71" s="141"/>
      <c r="FI71" s="141"/>
      <c r="FJ71" s="141"/>
      <c r="FK71" s="141"/>
      <c r="FL71" s="141"/>
      <c r="FM71" s="141"/>
      <c r="FN71" s="141"/>
      <c r="FO71" s="141"/>
      <c r="FP71" s="141"/>
      <c r="FQ71" s="141"/>
      <c r="FR71" s="141"/>
      <c r="FS71" s="141"/>
      <c r="FT71" s="141"/>
      <c r="FU71" s="141"/>
      <c r="FV71" s="141"/>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1"/>
      <c r="LR71" s="141"/>
      <c r="LS71" s="141"/>
      <c r="LT71" s="141"/>
      <c r="LU71" s="141"/>
      <c r="LV71" s="141"/>
      <c r="LW71" s="141"/>
      <c r="LX71" s="141"/>
      <c r="LY71" s="141"/>
      <c r="LZ71" s="141"/>
      <c r="MA71" s="141"/>
      <c r="MB71" s="141"/>
      <c r="MC71" s="141"/>
      <c r="MD71" s="141"/>
      <c r="ME71" s="141"/>
      <c r="MF71" s="141"/>
      <c r="MG71" s="141"/>
      <c r="MH71" s="141"/>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1"/>
      <c r="SD71" s="141"/>
      <c r="SE71" s="141"/>
      <c r="SF71" s="141"/>
      <c r="SG71" s="141"/>
      <c r="SH71" s="141"/>
      <c r="SI71" s="141"/>
      <c r="SJ71" s="141"/>
      <c r="SK71" s="141"/>
      <c r="SL71" s="141"/>
      <c r="SM71" s="141"/>
      <c r="SN71" s="141"/>
      <c r="SO71" s="141"/>
      <c r="SP71" s="141"/>
      <c r="SQ71" s="141"/>
      <c r="SR71" s="141"/>
      <c r="SS71" s="141"/>
      <c r="ST71" s="141"/>
      <c r="SU71" s="141"/>
      <c r="SV71" s="141"/>
      <c r="SW71" s="141"/>
      <c r="SX71" s="141"/>
      <c r="SY71" s="141"/>
      <c r="SZ71" s="141"/>
      <c r="TA71" s="141"/>
      <c r="TB71" s="141"/>
      <c r="TC71" s="141"/>
      <c r="TD71" s="141"/>
      <c r="TE71" s="141"/>
      <c r="TF71" s="141"/>
      <c r="TG71" s="141"/>
      <c r="TH71" s="141"/>
      <c r="TI71" s="141"/>
      <c r="TJ71" s="141"/>
      <c r="TK71" s="141"/>
      <c r="TL71" s="141"/>
      <c r="TM71" s="141"/>
      <c r="TN71" s="141"/>
      <c r="TO71" s="141"/>
      <c r="TP71" s="141"/>
      <c r="TQ71" s="141"/>
      <c r="TR71" s="141"/>
      <c r="TS71" s="141"/>
      <c r="TT71" s="141"/>
      <c r="TU71" s="141"/>
      <c r="TV71" s="141"/>
      <c r="TW71" s="141"/>
      <c r="TX71" s="141"/>
      <c r="TY71" s="141"/>
      <c r="TZ71" s="141"/>
      <c r="UA71" s="141"/>
      <c r="UB71" s="141"/>
      <c r="UC71" s="141"/>
      <c r="UD71" s="141"/>
      <c r="UE71" s="141"/>
      <c r="UF71" s="141"/>
      <c r="UG71" s="141"/>
      <c r="UH71" s="141"/>
      <c r="UI71" s="141"/>
      <c r="UJ71" s="141"/>
      <c r="UK71" s="141"/>
      <c r="UL71" s="141"/>
      <c r="UM71" s="141"/>
      <c r="UN71" s="141"/>
      <c r="UO71" s="141"/>
      <c r="UP71" s="141"/>
      <c r="UQ71" s="141"/>
      <c r="UR71" s="141"/>
      <c r="US71" s="141"/>
      <c r="UT71" s="141"/>
      <c r="UU71" s="141"/>
      <c r="UV71" s="141"/>
      <c r="UW71" s="141"/>
      <c r="UX71" s="141"/>
      <c r="UY71" s="141"/>
      <c r="UZ71" s="141"/>
      <c r="VA71" s="141"/>
      <c r="VB71" s="141"/>
      <c r="VC71" s="141"/>
      <c r="VD71" s="141"/>
      <c r="VE71" s="141"/>
      <c r="VF71" s="141"/>
      <c r="VG71" s="141"/>
      <c r="VH71" s="141"/>
      <c r="VI71" s="141"/>
      <c r="VJ71" s="141"/>
      <c r="VK71" s="141"/>
      <c r="VL71" s="141"/>
      <c r="VM71" s="141"/>
      <c r="VN71" s="141"/>
      <c r="VO71" s="141"/>
      <c r="VP71" s="141"/>
      <c r="VQ71" s="141"/>
      <c r="VR71" s="141"/>
      <c r="VS71" s="141"/>
      <c r="VT71" s="141"/>
      <c r="VU71" s="141"/>
      <c r="VV71" s="141"/>
      <c r="VW71" s="141"/>
      <c r="VX71" s="141"/>
      <c r="VY71" s="141"/>
      <c r="VZ71" s="141"/>
      <c r="WA71" s="141"/>
      <c r="WB71" s="141"/>
      <c r="WC71" s="141"/>
      <c r="WD71" s="141"/>
      <c r="WE71" s="141"/>
      <c r="WF71" s="141"/>
      <c r="WG71" s="141"/>
      <c r="WH71" s="141"/>
      <c r="WI71" s="141"/>
      <c r="WJ71" s="141"/>
      <c r="WK71" s="141"/>
      <c r="WL71" s="141"/>
      <c r="WM71" s="141"/>
      <c r="WN71" s="141"/>
      <c r="WO71" s="141"/>
      <c r="WP71" s="141"/>
      <c r="WQ71" s="141"/>
      <c r="WR71" s="141"/>
      <c r="WS71" s="141"/>
      <c r="WT71" s="141"/>
      <c r="WU71" s="141"/>
      <c r="WV71" s="141"/>
      <c r="WW71" s="141"/>
      <c r="WX71" s="141"/>
      <c r="WY71" s="141"/>
      <c r="WZ71" s="141"/>
      <c r="XA71" s="141"/>
      <c r="XB71" s="141"/>
      <c r="XC71" s="141"/>
      <c r="XD71" s="141"/>
      <c r="XE71" s="141"/>
      <c r="XF71" s="141"/>
      <c r="XG71" s="141"/>
      <c r="XH71" s="141"/>
      <c r="XI71" s="141"/>
      <c r="XJ71" s="141"/>
      <c r="XK71" s="141"/>
      <c r="XL71" s="141"/>
      <c r="XM71" s="141"/>
      <c r="XN71" s="141"/>
      <c r="XO71" s="141"/>
      <c r="XP71" s="141"/>
      <c r="XQ71" s="141"/>
      <c r="XR71" s="141"/>
      <c r="XS71" s="141"/>
      <c r="XT71" s="141"/>
      <c r="XU71" s="141"/>
      <c r="XV71" s="141"/>
      <c r="XW71" s="141"/>
      <c r="XX71" s="141"/>
      <c r="XY71" s="141"/>
      <c r="XZ71" s="141"/>
      <c r="YA71" s="141"/>
      <c r="YB71" s="141"/>
      <c r="YC71" s="141"/>
      <c r="YD71" s="141"/>
      <c r="YE71" s="141"/>
      <c r="YF71" s="141"/>
      <c r="YG71" s="141"/>
      <c r="YH71" s="141"/>
      <c r="YI71" s="141"/>
      <c r="YJ71" s="141"/>
      <c r="YK71" s="141"/>
      <c r="YL71" s="141"/>
      <c r="YM71" s="141"/>
      <c r="YN71" s="141"/>
      <c r="YO71" s="141"/>
      <c r="YP71" s="141"/>
      <c r="YQ71" s="141"/>
      <c r="YR71" s="141"/>
      <c r="YS71" s="141"/>
      <c r="YT71" s="141"/>
      <c r="YU71" s="141"/>
      <c r="YV71" s="141"/>
      <c r="YW71" s="141"/>
      <c r="YX71" s="141"/>
      <c r="YY71" s="141"/>
      <c r="YZ71" s="141"/>
      <c r="ZA71" s="141"/>
      <c r="ZB71" s="141"/>
      <c r="ZC71" s="141"/>
      <c r="ZD71" s="141"/>
      <c r="ZE71" s="141"/>
      <c r="ZF71" s="141"/>
      <c r="ZG71" s="141"/>
      <c r="ZH71" s="141"/>
      <c r="ZI71" s="141"/>
      <c r="ZJ71" s="141"/>
      <c r="ZK71" s="141"/>
      <c r="ZL71" s="141"/>
      <c r="ZM71" s="141"/>
      <c r="ZN71" s="141"/>
      <c r="ZO71" s="141"/>
      <c r="ZP71" s="141"/>
      <c r="ZQ71" s="141"/>
      <c r="ZR71" s="141"/>
      <c r="ZS71" s="141"/>
      <c r="ZT71" s="141"/>
      <c r="ZU71" s="141"/>
      <c r="ZV71" s="141"/>
      <c r="ZW71" s="141"/>
      <c r="ZX71" s="141"/>
      <c r="ZY71" s="141"/>
      <c r="ZZ71" s="141"/>
      <c r="AAA71" s="141"/>
      <c r="AAB71" s="141"/>
      <c r="AAC71" s="141"/>
      <c r="AAD71" s="141"/>
      <c r="AAE71" s="141"/>
      <c r="AAF71" s="141"/>
      <c r="AAG71" s="141"/>
      <c r="AAH71" s="141"/>
      <c r="AAI71" s="141"/>
      <c r="AAJ71" s="141"/>
      <c r="AAK71" s="141"/>
      <c r="AAL71" s="141"/>
      <c r="AAM71" s="141"/>
      <c r="AAN71" s="141"/>
      <c r="AAO71" s="141"/>
      <c r="AAP71" s="141"/>
      <c r="AAQ71" s="141"/>
      <c r="AAR71" s="141"/>
      <c r="AAS71" s="141"/>
      <c r="AAT71" s="141"/>
      <c r="AAU71" s="141"/>
      <c r="AAV71" s="141"/>
      <c r="AAW71" s="141"/>
      <c r="AAX71" s="141"/>
      <c r="AAY71" s="141"/>
      <c r="AAZ71" s="141"/>
      <c r="ABA71" s="141"/>
      <c r="ABB71" s="141"/>
      <c r="ABC71" s="141"/>
      <c r="ABD71" s="141"/>
      <c r="ABE71" s="141"/>
      <c r="ABF71" s="141"/>
      <c r="ABG71" s="141"/>
      <c r="ABH71" s="141"/>
      <c r="ABI71" s="141"/>
      <c r="ABJ71" s="141"/>
      <c r="ABK71" s="141"/>
      <c r="ABL71" s="141"/>
      <c r="ABM71" s="141"/>
      <c r="ABN71" s="141"/>
      <c r="ABO71" s="141"/>
      <c r="ABP71" s="141"/>
      <c r="ABQ71" s="141"/>
      <c r="ABR71" s="141"/>
      <c r="ABS71" s="141"/>
      <c r="ABT71" s="141"/>
      <c r="ABU71" s="141"/>
      <c r="ABV71" s="141"/>
      <c r="ABW71" s="141"/>
      <c r="ABX71" s="141"/>
      <c r="ABY71" s="141"/>
      <c r="ABZ71" s="141"/>
      <c r="ACA71" s="141"/>
      <c r="ACB71" s="141"/>
      <c r="ACC71" s="141"/>
      <c r="ACD71" s="141"/>
      <c r="ACE71" s="141"/>
      <c r="ACF71" s="141"/>
      <c r="ACG71" s="141"/>
      <c r="ACH71" s="141"/>
      <c r="ACI71" s="141"/>
      <c r="ACJ71" s="141"/>
      <c r="ACK71" s="141"/>
      <c r="ACL71" s="141"/>
      <c r="ACM71" s="141"/>
      <c r="ACN71" s="141"/>
      <c r="ACO71" s="141"/>
      <c r="ACP71" s="141"/>
      <c r="ACQ71" s="141"/>
      <c r="ACR71" s="141"/>
      <c r="ACS71" s="141"/>
      <c r="ACT71" s="141"/>
      <c r="ACU71" s="141"/>
      <c r="ACV71" s="141"/>
      <c r="ACW71" s="141"/>
      <c r="ACX71" s="141"/>
      <c r="ACY71" s="141"/>
      <c r="ACZ71" s="141"/>
      <c r="ADA71" s="141"/>
      <c r="ADB71" s="141"/>
      <c r="ADC71" s="141"/>
      <c r="ADD71" s="141"/>
      <c r="ADE71" s="141"/>
      <c r="ADF71" s="141"/>
      <c r="ADG71" s="141"/>
      <c r="ADH71" s="141"/>
      <c r="ADI71" s="141"/>
      <c r="ADJ71" s="141"/>
      <c r="ADK71" s="141"/>
      <c r="ADL71" s="141"/>
      <c r="ADM71" s="141"/>
      <c r="ADN71" s="141"/>
      <c r="ADO71" s="141"/>
      <c r="ADP71" s="141"/>
      <c r="ADQ71" s="141"/>
      <c r="ADR71" s="141"/>
      <c r="ADS71" s="141"/>
      <c r="ADT71" s="141"/>
      <c r="ADU71" s="141"/>
      <c r="ADV71" s="141"/>
      <c r="ADW71" s="141"/>
      <c r="ADX71" s="141"/>
      <c r="ADY71" s="141"/>
      <c r="ADZ71" s="141"/>
      <c r="AEA71" s="141"/>
      <c r="AEB71" s="141"/>
      <c r="AEC71" s="141"/>
      <c r="AED71" s="141"/>
      <c r="AEE71" s="141"/>
      <c r="AEF71" s="141"/>
      <c r="AEG71" s="141"/>
      <c r="AEH71" s="141"/>
      <c r="AEI71" s="141"/>
      <c r="AEJ71" s="141"/>
      <c r="AEK71" s="141"/>
      <c r="AEL71" s="141"/>
      <c r="AEM71" s="141"/>
      <c r="AEN71" s="141"/>
      <c r="AEO71" s="141"/>
      <c r="AEP71" s="141"/>
      <c r="AEQ71" s="141"/>
      <c r="AER71" s="141"/>
      <c r="AES71" s="141"/>
      <c r="AET71" s="141"/>
      <c r="AEU71" s="141"/>
      <c r="AEV71" s="141"/>
      <c r="AEW71" s="141"/>
      <c r="AEX71" s="141"/>
      <c r="AEY71" s="141"/>
      <c r="AEZ71" s="141"/>
      <c r="AFA71" s="141"/>
      <c r="AFB71" s="141"/>
      <c r="AFC71" s="141"/>
      <c r="AFD71" s="141"/>
      <c r="AFE71" s="141"/>
      <c r="AFF71" s="141"/>
      <c r="AFG71" s="141"/>
      <c r="AFH71" s="141"/>
      <c r="AFI71" s="141"/>
      <c r="AFJ71" s="141"/>
      <c r="AFK71" s="141"/>
      <c r="AFL71" s="141"/>
      <c r="AFM71" s="141"/>
      <c r="AFN71" s="141"/>
      <c r="AFO71" s="141"/>
      <c r="AFP71" s="141"/>
      <c r="AFQ71" s="141"/>
      <c r="AFR71" s="141"/>
      <c r="AFS71" s="141"/>
      <c r="AFT71" s="141"/>
      <c r="AFU71" s="141"/>
      <c r="AFV71" s="141"/>
      <c r="AFW71" s="141"/>
      <c r="AFX71" s="141"/>
      <c r="AFY71" s="141"/>
      <c r="AFZ71" s="141"/>
      <c r="AGA71" s="141"/>
      <c r="AGB71" s="141"/>
      <c r="AGC71" s="141"/>
      <c r="AGD71" s="141"/>
      <c r="AGE71" s="141"/>
      <c r="AGF71" s="141"/>
      <c r="AGG71" s="141"/>
      <c r="AGH71" s="141"/>
      <c r="AGI71" s="141"/>
      <c r="AGJ71" s="141"/>
      <c r="AGK71" s="141"/>
      <c r="AGL71" s="141"/>
      <c r="AGM71" s="141"/>
      <c r="AGN71" s="141"/>
      <c r="AGO71" s="141"/>
      <c r="AGP71" s="141"/>
      <c r="AGQ71" s="141"/>
      <c r="AGR71" s="141"/>
      <c r="AGS71" s="141"/>
      <c r="AGT71" s="141"/>
      <c r="AGU71" s="141"/>
      <c r="AGV71" s="141"/>
      <c r="AGW71" s="141"/>
      <c r="AGX71" s="141"/>
      <c r="AGY71" s="141"/>
      <c r="AGZ71" s="141"/>
      <c r="AHA71" s="141"/>
      <c r="AHB71" s="141"/>
      <c r="AHC71" s="141"/>
      <c r="AHD71" s="141"/>
      <c r="AHE71" s="141"/>
      <c r="AHF71" s="141"/>
      <c r="AHG71" s="141"/>
      <c r="AHH71" s="141"/>
      <c r="AHI71" s="141"/>
      <c r="AHJ71" s="141"/>
      <c r="AHK71" s="141"/>
      <c r="AHL71" s="141"/>
      <c r="AHM71" s="141"/>
      <c r="AHN71" s="141"/>
      <c r="AHO71" s="141"/>
      <c r="AHP71" s="141"/>
      <c r="AHQ71" s="141"/>
      <c r="AHR71" s="141"/>
      <c r="AHS71" s="141"/>
      <c r="AHT71" s="141"/>
      <c r="AHU71" s="141"/>
      <c r="AHV71" s="141"/>
      <c r="AHW71" s="141"/>
      <c r="AHX71" s="141"/>
      <c r="AHY71" s="141"/>
      <c r="AHZ71" s="141"/>
      <c r="AIA71" s="141"/>
      <c r="AIB71" s="141"/>
      <c r="AIC71" s="141"/>
      <c r="AID71" s="141"/>
      <c r="AIE71" s="141"/>
      <c r="AIF71" s="141"/>
      <c r="AIG71" s="141"/>
      <c r="AIH71" s="141"/>
      <c r="AII71" s="141"/>
      <c r="AIJ71" s="141"/>
      <c r="AIK71" s="141"/>
      <c r="AIL71" s="141"/>
      <c r="AIM71" s="141"/>
      <c r="AIN71" s="141"/>
      <c r="AIO71" s="141"/>
      <c r="AIP71" s="141"/>
      <c r="AIQ71" s="141"/>
      <c r="AIR71" s="141"/>
      <c r="AIS71" s="141"/>
      <c r="AIT71" s="141"/>
      <c r="AIU71" s="141"/>
      <c r="AIV71" s="141"/>
      <c r="AIW71" s="141"/>
      <c r="AIX71" s="141"/>
      <c r="AIY71" s="141"/>
      <c r="AIZ71" s="141"/>
      <c r="AJA71" s="141"/>
      <c r="AJB71" s="141"/>
      <c r="AJC71" s="141"/>
      <c r="AJD71" s="141"/>
      <c r="AJE71" s="141"/>
      <c r="AJF71" s="141"/>
      <c r="AJG71" s="141"/>
      <c r="AJH71" s="141"/>
      <c r="AJI71" s="141"/>
      <c r="AJJ71" s="141"/>
      <c r="AJK71" s="141"/>
      <c r="AJL71" s="141"/>
      <c r="AJM71" s="141"/>
      <c r="AJN71" s="141"/>
      <c r="AJO71" s="141"/>
      <c r="AJP71" s="141"/>
      <c r="AJQ71" s="141"/>
      <c r="AJR71" s="141"/>
      <c r="AJS71" s="141"/>
      <c r="AJT71" s="141"/>
      <c r="AJU71" s="141"/>
      <c r="AJV71" s="141"/>
      <c r="AJW71" s="141"/>
      <c r="AJX71" s="141"/>
      <c r="AJY71" s="141"/>
      <c r="AJZ71" s="141"/>
      <c r="AKA71" s="141"/>
      <c r="AKB71" s="141"/>
      <c r="AKC71" s="141"/>
      <c r="AKD71" s="141"/>
      <c r="AKE71" s="141"/>
      <c r="AKF71" s="141"/>
      <c r="AKG71" s="141"/>
      <c r="AKH71" s="141"/>
      <c r="AKI71" s="141"/>
      <c r="AKJ71" s="141"/>
      <c r="AKK71" s="141"/>
      <c r="AKL71" s="141"/>
      <c r="AKM71" s="141"/>
      <c r="AKN71" s="141"/>
      <c r="AKO71" s="141"/>
      <c r="AKP71" s="141"/>
      <c r="AKQ71" s="141"/>
      <c r="AKR71" s="141"/>
      <c r="AKS71" s="141"/>
      <c r="AKT71" s="141"/>
      <c r="AKU71" s="141"/>
      <c r="AKV71" s="141"/>
      <c r="AKW71" s="141"/>
      <c r="AKX71" s="141"/>
      <c r="AKY71" s="141"/>
      <c r="AKZ71" s="141"/>
      <c r="ALA71" s="141"/>
      <c r="ALB71" s="141"/>
      <c r="ALC71" s="141"/>
      <c r="ALD71" s="141"/>
      <c r="ALE71" s="141"/>
      <c r="ALF71" s="141"/>
      <c r="ALG71" s="141"/>
      <c r="ALH71" s="141"/>
      <c r="ALI71" s="141"/>
      <c r="ALJ71" s="141"/>
      <c r="ALK71" s="141"/>
      <c r="ALL71" s="141"/>
      <c r="ALM71" s="141"/>
      <c r="ALN71" s="141"/>
      <c r="ALO71" s="141"/>
      <c r="ALP71" s="141"/>
      <c r="ALQ71" s="141"/>
      <c r="ALR71" s="141"/>
      <c r="ALS71" s="141"/>
      <c r="ALT71" s="141"/>
      <c r="ALU71" s="141"/>
      <c r="ALV71" s="141"/>
      <c r="ALW71" s="141"/>
      <c r="ALX71" s="141"/>
      <c r="ALY71" s="141"/>
      <c r="ALZ71" s="141"/>
      <c r="AMA71" s="141"/>
      <c r="AMB71" s="141"/>
      <c r="AMC71" s="141"/>
      <c r="AMD71" s="141"/>
      <c r="AME71" s="141"/>
      <c r="AMF71" s="141"/>
      <c r="AMG71" s="141"/>
      <c r="AMH71" s="141"/>
      <c r="AMI71" s="141"/>
      <c r="AMJ71" s="141"/>
      <c r="AMK71" s="141"/>
      <c r="AML71" s="141"/>
    </row>
    <row r="72" spans="1:1026" s="142" customFormat="1" ht="16.5" customHeight="1">
      <c r="A72" s="141"/>
      <c r="B72" s="354"/>
      <c r="C72" s="355"/>
      <c r="D72" s="351" t="s">
        <v>50</v>
      </c>
      <c r="E72" s="250"/>
      <c r="F72" s="352">
        <v>0</v>
      </c>
      <c r="G72" s="349"/>
      <c r="H72" s="350"/>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1"/>
      <c r="FF72" s="141"/>
      <c r="FG72" s="141"/>
      <c r="FH72" s="141"/>
      <c r="FI72" s="141"/>
      <c r="FJ72" s="141"/>
      <c r="FK72" s="141"/>
      <c r="FL72" s="141"/>
      <c r="FM72" s="141"/>
      <c r="FN72" s="141"/>
      <c r="FO72" s="141"/>
      <c r="FP72" s="141"/>
      <c r="FQ72" s="141"/>
      <c r="FR72" s="141"/>
      <c r="FS72" s="141"/>
      <c r="FT72" s="141"/>
      <c r="FU72" s="141"/>
      <c r="FV72" s="141"/>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1"/>
      <c r="LR72" s="141"/>
      <c r="LS72" s="141"/>
      <c r="LT72" s="141"/>
      <c r="LU72" s="141"/>
      <c r="LV72" s="141"/>
      <c r="LW72" s="141"/>
      <c r="LX72" s="141"/>
      <c r="LY72" s="141"/>
      <c r="LZ72" s="141"/>
      <c r="MA72" s="141"/>
      <c r="MB72" s="141"/>
      <c r="MC72" s="141"/>
      <c r="MD72" s="141"/>
      <c r="ME72" s="141"/>
      <c r="MF72" s="141"/>
      <c r="MG72" s="141"/>
      <c r="MH72" s="141"/>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1"/>
      <c r="SD72" s="141"/>
      <c r="SE72" s="141"/>
      <c r="SF72" s="141"/>
      <c r="SG72" s="141"/>
      <c r="SH72" s="141"/>
      <c r="SI72" s="141"/>
      <c r="SJ72" s="141"/>
      <c r="SK72" s="141"/>
      <c r="SL72" s="141"/>
      <c r="SM72" s="141"/>
      <c r="SN72" s="141"/>
      <c r="SO72" s="141"/>
      <c r="SP72" s="141"/>
      <c r="SQ72" s="141"/>
      <c r="SR72" s="141"/>
      <c r="SS72" s="141"/>
      <c r="ST72" s="141"/>
      <c r="SU72" s="141"/>
      <c r="SV72" s="141"/>
      <c r="SW72" s="141"/>
      <c r="SX72" s="141"/>
      <c r="SY72" s="141"/>
      <c r="SZ72" s="141"/>
      <c r="TA72" s="141"/>
      <c r="TB72" s="141"/>
      <c r="TC72" s="141"/>
      <c r="TD72" s="141"/>
      <c r="TE72" s="141"/>
      <c r="TF72" s="141"/>
      <c r="TG72" s="141"/>
      <c r="TH72" s="141"/>
      <c r="TI72" s="141"/>
      <c r="TJ72" s="141"/>
      <c r="TK72" s="141"/>
      <c r="TL72" s="141"/>
      <c r="TM72" s="141"/>
      <c r="TN72" s="141"/>
      <c r="TO72" s="141"/>
      <c r="TP72" s="141"/>
      <c r="TQ72" s="141"/>
      <c r="TR72" s="141"/>
      <c r="TS72" s="141"/>
      <c r="TT72" s="141"/>
      <c r="TU72" s="141"/>
      <c r="TV72" s="141"/>
      <c r="TW72" s="141"/>
      <c r="TX72" s="141"/>
      <c r="TY72" s="141"/>
      <c r="TZ72" s="141"/>
      <c r="UA72" s="141"/>
      <c r="UB72" s="141"/>
      <c r="UC72" s="141"/>
      <c r="UD72" s="141"/>
      <c r="UE72" s="141"/>
      <c r="UF72" s="141"/>
      <c r="UG72" s="141"/>
      <c r="UH72" s="141"/>
      <c r="UI72" s="141"/>
      <c r="UJ72" s="141"/>
      <c r="UK72" s="141"/>
      <c r="UL72" s="141"/>
      <c r="UM72" s="141"/>
      <c r="UN72" s="141"/>
      <c r="UO72" s="141"/>
      <c r="UP72" s="141"/>
      <c r="UQ72" s="141"/>
      <c r="UR72" s="141"/>
      <c r="US72" s="141"/>
      <c r="UT72" s="141"/>
      <c r="UU72" s="141"/>
      <c r="UV72" s="141"/>
      <c r="UW72" s="141"/>
      <c r="UX72" s="141"/>
      <c r="UY72" s="141"/>
      <c r="UZ72" s="141"/>
      <c r="VA72" s="141"/>
      <c r="VB72" s="141"/>
      <c r="VC72" s="141"/>
      <c r="VD72" s="141"/>
      <c r="VE72" s="141"/>
      <c r="VF72" s="141"/>
      <c r="VG72" s="141"/>
      <c r="VH72" s="141"/>
      <c r="VI72" s="141"/>
      <c r="VJ72" s="141"/>
      <c r="VK72" s="141"/>
      <c r="VL72" s="141"/>
      <c r="VM72" s="141"/>
      <c r="VN72" s="141"/>
      <c r="VO72" s="141"/>
      <c r="VP72" s="141"/>
      <c r="VQ72" s="141"/>
      <c r="VR72" s="141"/>
      <c r="VS72" s="141"/>
      <c r="VT72" s="141"/>
      <c r="VU72" s="141"/>
      <c r="VV72" s="141"/>
      <c r="VW72" s="141"/>
      <c r="VX72" s="141"/>
      <c r="VY72" s="141"/>
      <c r="VZ72" s="141"/>
      <c r="WA72" s="141"/>
      <c r="WB72" s="141"/>
      <c r="WC72" s="141"/>
      <c r="WD72" s="141"/>
      <c r="WE72" s="141"/>
      <c r="WF72" s="141"/>
      <c r="WG72" s="141"/>
      <c r="WH72" s="141"/>
      <c r="WI72" s="141"/>
      <c r="WJ72" s="141"/>
      <c r="WK72" s="141"/>
      <c r="WL72" s="141"/>
      <c r="WM72" s="141"/>
      <c r="WN72" s="141"/>
      <c r="WO72" s="141"/>
      <c r="WP72" s="141"/>
      <c r="WQ72" s="141"/>
      <c r="WR72" s="141"/>
      <c r="WS72" s="141"/>
      <c r="WT72" s="141"/>
      <c r="WU72" s="141"/>
      <c r="WV72" s="141"/>
      <c r="WW72" s="141"/>
      <c r="WX72" s="141"/>
      <c r="WY72" s="141"/>
      <c r="WZ72" s="141"/>
      <c r="XA72" s="141"/>
      <c r="XB72" s="141"/>
      <c r="XC72" s="141"/>
      <c r="XD72" s="141"/>
      <c r="XE72" s="141"/>
      <c r="XF72" s="141"/>
      <c r="XG72" s="141"/>
      <c r="XH72" s="141"/>
      <c r="XI72" s="141"/>
      <c r="XJ72" s="141"/>
      <c r="XK72" s="141"/>
      <c r="XL72" s="141"/>
      <c r="XM72" s="141"/>
      <c r="XN72" s="141"/>
      <c r="XO72" s="141"/>
      <c r="XP72" s="141"/>
      <c r="XQ72" s="141"/>
      <c r="XR72" s="141"/>
      <c r="XS72" s="141"/>
      <c r="XT72" s="141"/>
      <c r="XU72" s="141"/>
      <c r="XV72" s="141"/>
      <c r="XW72" s="141"/>
      <c r="XX72" s="141"/>
      <c r="XY72" s="141"/>
      <c r="XZ72" s="141"/>
      <c r="YA72" s="141"/>
      <c r="YB72" s="141"/>
      <c r="YC72" s="141"/>
      <c r="YD72" s="141"/>
      <c r="YE72" s="141"/>
      <c r="YF72" s="141"/>
      <c r="YG72" s="141"/>
      <c r="YH72" s="141"/>
      <c r="YI72" s="141"/>
      <c r="YJ72" s="141"/>
      <c r="YK72" s="141"/>
      <c r="YL72" s="141"/>
      <c r="YM72" s="141"/>
      <c r="YN72" s="141"/>
      <c r="YO72" s="141"/>
      <c r="YP72" s="141"/>
      <c r="YQ72" s="141"/>
      <c r="YR72" s="141"/>
      <c r="YS72" s="141"/>
      <c r="YT72" s="141"/>
      <c r="YU72" s="141"/>
      <c r="YV72" s="141"/>
      <c r="YW72" s="141"/>
      <c r="YX72" s="141"/>
      <c r="YY72" s="141"/>
      <c r="YZ72" s="141"/>
      <c r="ZA72" s="141"/>
      <c r="ZB72" s="141"/>
      <c r="ZC72" s="141"/>
      <c r="ZD72" s="141"/>
      <c r="ZE72" s="141"/>
      <c r="ZF72" s="141"/>
      <c r="ZG72" s="141"/>
      <c r="ZH72" s="141"/>
      <c r="ZI72" s="141"/>
      <c r="ZJ72" s="141"/>
      <c r="ZK72" s="141"/>
      <c r="ZL72" s="141"/>
      <c r="ZM72" s="141"/>
      <c r="ZN72" s="141"/>
      <c r="ZO72" s="141"/>
      <c r="ZP72" s="141"/>
      <c r="ZQ72" s="141"/>
      <c r="ZR72" s="141"/>
      <c r="ZS72" s="141"/>
      <c r="ZT72" s="141"/>
      <c r="ZU72" s="141"/>
      <c r="ZV72" s="141"/>
      <c r="ZW72" s="141"/>
      <c r="ZX72" s="141"/>
      <c r="ZY72" s="141"/>
      <c r="ZZ72" s="141"/>
      <c r="AAA72" s="141"/>
      <c r="AAB72" s="141"/>
      <c r="AAC72" s="141"/>
      <c r="AAD72" s="141"/>
      <c r="AAE72" s="141"/>
      <c r="AAF72" s="141"/>
      <c r="AAG72" s="141"/>
      <c r="AAH72" s="141"/>
      <c r="AAI72" s="141"/>
      <c r="AAJ72" s="141"/>
      <c r="AAK72" s="141"/>
      <c r="AAL72" s="141"/>
      <c r="AAM72" s="141"/>
      <c r="AAN72" s="141"/>
      <c r="AAO72" s="141"/>
      <c r="AAP72" s="141"/>
      <c r="AAQ72" s="141"/>
      <c r="AAR72" s="141"/>
      <c r="AAS72" s="141"/>
      <c r="AAT72" s="141"/>
      <c r="AAU72" s="141"/>
      <c r="AAV72" s="141"/>
      <c r="AAW72" s="141"/>
      <c r="AAX72" s="141"/>
      <c r="AAY72" s="141"/>
      <c r="AAZ72" s="141"/>
      <c r="ABA72" s="141"/>
      <c r="ABB72" s="141"/>
      <c r="ABC72" s="141"/>
      <c r="ABD72" s="141"/>
      <c r="ABE72" s="141"/>
      <c r="ABF72" s="141"/>
      <c r="ABG72" s="141"/>
      <c r="ABH72" s="141"/>
      <c r="ABI72" s="141"/>
      <c r="ABJ72" s="141"/>
      <c r="ABK72" s="141"/>
      <c r="ABL72" s="141"/>
      <c r="ABM72" s="141"/>
      <c r="ABN72" s="141"/>
      <c r="ABO72" s="141"/>
      <c r="ABP72" s="141"/>
      <c r="ABQ72" s="141"/>
      <c r="ABR72" s="141"/>
      <c r="ABS72" s="141"/>
      <c r="ABT72" s="141"/>
      <c r="ABU72" s="141"/>
      <c r="ABV72" s="141"/>
      <c r="ABW72" s="141"/>
      <c r="ABX72" s="141"/>
      <c r="ABY72" s="141"/>
      <c r="ABZ72" s="141"/>
      <c r="ACA72" s="141"/>
      <c r="ACB72" s="141"/>
      <c r="ACC72" s="141"/>
      <c r="ACD72" s="141"/>
      <c r="ACE72" s="141"/>
      <c r="ACF72" s="141"/>
      <c r="ACG72" s="141"/>
      <c r="ACH72" s="141"/>
      <c r="ACI72" s="141"/>
      <c r="ACJ72" s="141"/>
      <c r="ACK72" s="141"/>
      <c r="ACL72" s="141"/>
      <c r="ACM72" s="141"/>
      <c r="ACN72" s="141"/>
      <c r="ACO72" s="141"/>
      <c r="ACP72" s="141"/>
      <c r="ACQ72" s="141"/>
      <c r="ACR72" s="141"/>
      <c r="ACS72" s="141"/>
      <c r="ACT72" s="141"/>
      <c r="ACU72" s="141"/>
      <c r="ACV72" s="141"/>
      <c r="ACW72" s="141"/>
      <c r="ACX72" s="141"/>
      <c r="ACY72" s="141"/>
      <c r="ACZ72" s="141"/>
      <c r="ADA72" s="141"/>
      <c r="ADB72" s="141"/>
      <c r="ADC72" s="141"/>
      <c r="ADD72" s="141"/>
      <c r="ADE72" s="141"/>
      <c r="ADF72" s="141"/>
      <c r="ADG72" s="141"/>
      <c r="ADH72" s="141"/>
      <c r="ADI72" s="141"/>
      <c r="ADJ72" s="141"/>
      <c r="ADK72" s="141"/>
      <c r="ADL72" s="141"/>
      <c r="ADM72" s="141"/>
      <c r="ADN72" s="141"/>
      <c r="ADO72" s="141"/>
      <c r="ADP72" s="141"/>
      <c r="ADQ72" s="141"/>
      <c r="ADR72" s="141"/>
      <c r="ADS72" s="141"/>
      <c r="ADT72" s="141"/>
      <c r="ADU72" s="141"/>
      <c r="ADV72" s="141"/>
      <c r="ADW72" s="141"/>
      <c r="ADX72" s="141"/>
      <c r="ADY72" s="141"/>
      <c r="ADZ72" s="141"/>
      <c r="AEA72" s="141"/>
      <c r="AEB72" s="141"/>
      <c r="AEC72" s="141"/>
      <c r="AED72" s="141"/>
      <c r="AEE72" s="141"/>
      <c r="AEF72" s="141"/>
      <c r="AEG72" s="141"/>
      <c r="AEH72" s="141"/>
      <c r="AEI72" s="141"/>
      <c r="AEJ72" s="141"/>
      <c r="AEK72" s="141"/>
      <c r="AEL72" s="141"/>
      <c r="AEM72" s="141"/>
      <c r="AEN72" s="141"/>
      <c r="AEO72" s="141"/>
      <c r="AEP72" s="141"/>
      <c r="AEQ72" s="141"/>
      <c r="AER72" s="141"/>
      <c r="AES72" s="141"/>
      <c r="AET72" s="141"/>
      <c r="AEU72" s="141"/>
      <c r="AEV72" s="141"/>
      <c r="AEW72" s="141"/>
      <c r="AEX72" s="141"/>
      <c r="AEY72" s="141"/>
      <c r="AEZ72" s="141"/>
      <c r="AFA72" s="141"/>
      <c r="AFB72" s="141"/>
      <c r="AFC72" s="141"/>
      <c r="AFD72" s="141"/>
      <c r="AFE72" s="141"/>
      <c r="AFF72" s="141"/>
      <c r="AFG72" s="141"/>
      <c r="AFH72" s="141"/>
      <c r="AFI72" s="141"/>
      <c r="AFJ72" s="141"/>
      <c r="AFK72" s="141"/>
      <c r="AFL72" s="141"/>
      <c r="AFM72" s="141"/>
      <c r="AFN72" s="141"/>
      <c r="AFO72" s="141"/>
      <c r="AFP72" s="141"/>
      <c r="AFQ72" s="141"/>
      <c r="AFR72" s="141"/>
      <c r="AFS72" s="141"/>
      <c r="AFT72" s="141"/>
      <c r="AFU72" s="141"/>
      <c r="AFV72" s="141"/>
      <c r="AFW72" s="141"/>
      <c r="AFX72" s="141"/>
      <c r="AFY72" s="141"/>
      <c r="AFZ72" s="141"/>
      <c r="AGA72" s="141"/>
      <c r="AGB72" s="141"/>
      <c r="AGC72" s="141"/>
      <c r="AGD72" s="141"/>
      <c r="AGE72" s="141"/>
      <c r="AGF72" s="141"/>
      <c r="AGG72" s="141"/>
      <c r="AGH72" s="141"/>
      <c r="AGI72" s="141"/>
      <c r="AGJ72" s="141"/>
      <c r="AGK72" s="141"/>
      <c r="AGL72" s="141"/>
      <c r="AGM72" s="141"/>
      <c r="AGN72" s="141"/>
      <c r="AGO72" s="141"/>
      <c r="AGP72" s="141"/>
      <c r="AGQ72" s="141"/>
      <c r="AGR72" s="141"/>
      <c r="AGS72" s="141"/>
      <c r="AGT72" s="141"/>
      <c r="AGU72" s="141"/>
      <c r="AGV72" s="141"/>
      <c r="AGW72" s="141"/>
      <c r="AGX72" s="141"/>
      <c r="AGY72" s="141"/>
      <c r="AGZ72" s="141"/>
      <c r="AHA72" s="141"/>
      <c r="AHB72" s="141"/>
      <c r="AHC72" s="141"/>
      <c r="AHD72" s="141"/>
      <c r="AHE72" s="141"/>
      <c r="AHF72" s="141"/>
      <c r="AHG72" s="141"/>
      <c r="AHH72" s="141"/>
      <c r="AHI72" s="141"/>
      <c r="AHJ72" s="141"/>
      <c r="AHK72" s="141"/>
      <c r="AHL72" s="141"/>
      <c r="AHM72" s="141"/>
      <c r="AHN72" s="141"/>
      <c r="AHO72" s="141"/>
      <c r="AHP72" s="141"/>
      <c r="AHQ72" s="141"/>
      <c r="AHR72" s="141"/>
      <c r="AHS72" s="141"/>
      <c r="AHT72" s="141"/>
      <c r="AHU72" s="141"/>
      <c r="AHV72" s="141"/>
      <c r="AHW72" s="141"/>
      <c r="AHX72" s="141"/>
      <c r="AHY72" s="141"/>
      <c r="AHZ72" s="141"/>
      <c r="AIA72" s="141"/>
      <c r="AIB72" s="141"/>
      <c r="AIC72" s="141"/>
      <c r="AID72" s="141"/>
      <c r="AIE72" s="141"/>
      <c r="AIF72" s="141"/>
      <c r="AIG72" s="141"/>
      <c r="AIH72" s="141"/>
      <c r="AII72" s="141"/>
      <c r="AIJ72" s="141"/>
      <c r="AIK72" s="141"/>
      <c r="AIL72" s="141"/>
      <c r="AIM72" s="141"/>
      <c r="AIN72" s="141"/>
      <c r="AIO72" s="141"/>
      <c r="AIP72" s="141"/>
      <c r="AIQ72" s="141"/>
      <c r="AIR72" s="141"/>
      <c r="AIS72" s="141"/>
      <c r="AIT72" s="141"/>
      <c r="AIU72" s="141"/>
      <c r="AIV72" s="141"/>
      <c r="AIW72" s="141"/>
      <c r="AIX72" s="141"/>
      <c r="AIY72" s="141"/>
      <c r="AIZ72" s="141"/>
      <c r="AJA72" s="141"/>
      <c r="AJB72" s="141"/>
      <c r="AJC72" s="141"/>
      <c r="AJD72" s="141"/>
      <c r="AJE72" s="141"/>
      <c r="AJF72" s="141"/>
      <c r="AJG72" s="141"/>
      <c r="AJH72" s="141"/>
      <c r="AJI72" s="141"/>
      <c r="AJJ72" s="141"/>
      <c r="AJK72" s="141"/>
      <c r="AJL72" s="141"/>
      <c r="AJM72" s="141"/>
      <c r="AJN72" s="141"/>
      <c r="AJO72" s="141"/>
      <c r="AJP72" s="141"/>
      <c r="AJQ72" s="141"/>
      <c r="AJR72" s="141"/>
      <c r="AJS72" s="141"/>
      <c r="AJT72" s="141"/>
      <c r="AJU72" s="141"/>
      <c r="AJV72" s="141"/>
      <c r="AJW72" s="141"/>
      <c r="AJX72" s="141"/>
      <c r="AJY72" s="141"/>
      <c r="AJZ72" s="141"/>
      <c r="AKA72" s="141"/>
      <c r="AKB72" s="141"/>
      <c r="AKC72" s="141"/>
      <c r="AKD72" s="141"/>
      <c r="AKE72" s="141"/>
      <c r="AKF72" s="141"/>
      <c r="AKG72" s="141"/>
      <c r="AKH72" s="141"/>
      <c r="AKI72" s="141"/>
      <c r="AKJ72" s="141"/>
      <c r="AKK72" s="141"/>
      <c r="AKL72" s="141"/>
      <c r="AKM72" s="141"/>
      <c r="AKN72" s="141"/>
      <c r="AKO72" s="141"/>
      <c r="AKP72" s="141"/>
      <c r="AKQ72" s="141"/>
      <c r="AKR72" s="141"/>
      <c r="AKS72" s="141"/>
      <c r="AKT72" s="141"/>
      <c r="AKU72" s="141"/>
      <c r="AKV72" s="141"/>
      <c r="AKW72" s="141"/>
      <c r="AKX72" s="141"/>
      <c r="AKY72" s="141"/>
      <c r="AKZ72" s="141"/>
      <c r="ALA72" s="141"/>
      <c r="ALB72" s="141"/>
      <c r="ALC72" s="141"/>
      <c r="ALD72" s="141"/>
      <c r="ALE72" s="141"/>
      <c r="ALF72" s="141"/>
      <c r="ALG72" s="141"/>
      <c r="ALH72" s="141"/>
      <c r="ALI72" s="141"/>
      <c r="ALJ72" s="141"/>
      <c r="ALK72" s="141"/>
      <c r="ALL72" s="141"/>
      <c r="ALM72" s="141"/>
      <c r="ALN72" s="141"/>
      <c r="ALO72" s="141"/>
      <c r="ALP72" s="141"/>
      <c r="ALQ72" s="141"/>
      <c r="ALR72" s="141"/>
      <c r="ALS72" s="141"/>
      <c r="ALT72" s="141"/>
      <c r="ALU72" s="141"/>
      <c r="ALV72" s="141"/>
      <c r="ALW72" s="141"/>
      <c r="ALX72" s="141"/>
      <c r="ALY72" s="141"/>
      <c r="ALZ72" s="141"/>
      <c r="AMA72" s="141"/>
      <c r="AMB72" s="141"/>
      <c r="AMC72" s="141"/>
      <c r="AMD72" s="141"/>
      <c r="AME72" s="141"/>
      <c r="AMF72" s="141"/>
      <c r="AMG72" s="141"/>
      <c r="AMH72" s="141"/>
      <c r="AMI72" s="141"/>
      <c r="AMJ72" s="141"/>
      <c r="AMK72" s="141"/>
      <c r="AML72" s="141"/>
    </row>
    <row r="73" spans="1:1026" s="142" customFormat="1" ht="16.5" customHeight="1">
      <c r="A73" s="141"/>
      <c r="B73" s="354"/>
      <c r="C73" s="355"/>
      <c r="D73" s="351" t="s">
        <v>51</v>
      </c>
      <c r="E73" s="250"/>
      <c r="F73" s="353">
        <v>0</v>
      </c>
      <c r="G73" s="349"/>
      <c r="H73" s="350"/>
      <c r="I73" s="143"/>
      <c r="J73" s="144"/>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1"/>
      <c r="FF73" s="141"/>
      <c r="FG73" s="141"/>
      <c r="FH73" s="141"/>
      <c r="FI73" s="141"/>
      <c r="FJ73" s="141"/>
      <c r="FK73" s="141"/>
      <c r="FL73" s="141"/>
      <c r="FM73" s="141"/>
      <c r="FN73" s="141"/>
      <c r="FO73" s="141"/>
      <c r="FP73" s="141"/>
      <c r="FQ73" s="141"/>
      <c r="FR73" s="141"/>
      <c r="FS73" s="141"/>
      <c r="FT73" s="141"/>
      <c r="FU73" s="141"/>
      <c r="FV73" s="141"/>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1"/>
      <c r="LR73" s="141"/>
      <c r="LS73" s="141"/>
      <c r="LT73" s="141"/>
      <c r="LU73" s="141"/>
      <c r="LV73" s="141"/>
      <c r="LW73" s="141"/>
      <c r="LX73" s="141"/>
      <c r="LY73" s="141"/>
      <c r="LZ73" s="141"/>
      <c r="MA73" s="141"/>
      <c r="MB73" s="141"/>
      <c r="MC73" s="141"/>
      <c r="MD73" s="141"/>
      <c r="ME73" s="141"/>
      <c r="MF73" s="141"/>
      <c r="MG73" s="141"/>
      <c r="MH73" s="141"/>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1"/>
      <c r="SD73" s="141"/>
      <c r="SE73" s="141"/>
      <c r="SF73" s="141"/>
      <c r="SG73" s="141"/>
      <c r="SH73" s="141"/>
      <c r="SI73" s="141"/>
      <c r="SJ73" s="141"/>
      <c r="SK73" s="141"/>
      <c r="SL73" s="141"/>
      <c r="SM73" s="141"/>
      <c r="SN73" s="141"/>
      <c r="SO73" s="141"/>
      <c r="SP73" s="141"/>
      <c r="SQ73" s="141"/>
      <c r="SR73" s="141"/>
      <c r="SS73" s="141"/>
      <c r="ST73" s="141"/>
      <c r="SU73" s="141"/>
      <c r="SV73" s="141"/>
      <c r="SW73" s="141"/>
      <c r="SX73" s="141"/>
      <c r="SY73" s="141"/>
      <c r="SZ73" s="141"/>
      <c r="TA73" s="141"/>
      <c r="TB73" s="141"/>
      <c r="TC73" s="141"/>
      <c r="TD73" s="141"/>
      <c r="TE73" s="141"/>
      <c r="TF73" s="141"/>
      <c r="TG73" s="141"/>
      <c r="TH73" s="141"/>
      <c r="TI73" s="141"/>
      <c r="TJ73" s="141"/>
      <c r="TK73" s="141"/>
      <c r="TL73" s="141"/>
      <c r="TM73" s="141"/>
      <c r="TN73" s="141"/>
      <c r="TO73" s="141"/>
      <c r="TP73" s="141"/>
      <c r="TQ73" s="141"/>
      <c r="TR73" s="141"/>
      <c r="TS73" s="141"/>
      <c r="TT73" s="141"/>
      <c r="TU73" s="141"/>
      <c r="TV73" s="141"/>
      <c r="TW73" s="141"/>
      <c r="TX73" s="141"/>
      <c r="TY73" s="141"/>
      <c r="TZ73" s="141"/>
      <c r="UA73" s="141"/>
      <c r="UB73" s="141"/>
      <c r="UC73" s="141"/>
      <c r="UD73" s="141"/>
      <c r="UE73" s="141"/>
      <c r="UF73" s="141"/>
      <c r="UG73" s="141"/>
      <c r="UH73" s="141"/>
      <c r="UI73" s="141"/>
      <c r="UJ73" s="141"/>
      <c r="UK73" s="141"/>
      <c r="UL73" s="141"/>
      <c r="UM73" s="141"/>
      <c r="UN73" s="141"/>
      <c r="UO73" s="141"/>
      <c r="UP73" s="141"/>
      <c r="UQ73" s="141"/>
      <c r="UR73" s="141"/>
      <c r="US73" s="141"/>
      <c r="UT73" s="141"/>
      <c r="UU73" s="141"/>
      <c r="UV73" s="141"/>
      <c r="UW73" s="141"/>
      <c r="UX73" s="141"/>
      <c r="UY73" s="141"/>
      <c r="UZ73" s="141"/>
      <c r="VA73" s="141"/>
      <c r="VB73" s="141"/>
      <c r="VC73" s="141"/>
      <c r="VD73" s="141"/>
      <c r="VE73" s="141"/>
      <c r="VF73" s="141"/>
      <c r="VG73" s="141"/>
      <c r="VH73" s="141"/>
      <c r="VI73" s="141"/>
      <c r="VJ73" s="141"/>
      <c r="VK73" s="141"/>
      <c r="VL73" s="141"/>
      <c r="VM73" s="141"/>
      <c r="VN73" s="141"/>
      <c r="VO73" s="141"/>
      <c r="VP73" s="141"/>
      <c r="VQ73" s="141"/>
      <c r="VR73" s="141"/>
      <c r="VS73" s="141"/>
      <c r="VT73" s="141"/>
      <c r="VU73" s="141"/>
      <c r="VV73" s="141"/>
      <c r="VW73" s="141"/>
      <c r="VX73" s="141"/>
      <c r="VY73" s="141"/>
      <c r="VZ73" s="141"/>
      <c r="WA73" s="141"/>
      <c r="WB73" s="141"/>
      <c r="WC73" s="141"/>
      <c r="WD73" s="141"/>
      <c r="WE73" s="141"/>
      <c r="WF73" s="141"/>
      <c r="WG73" s="141"/>
      <c r="WH73" s="141"/>
      <c r="WI73" s="141"/>
      <c r="WJ73" s="141"/>
      <c r="WK73" s="141"/>
      <c r="WL73" s="141"/>
      <c r="WM73" s="141"/>
      <c r="WN73" s="141"/>
      <c r="WO73" s="141"/>
      <c r="WP73" s="141"/>
      <c r="WQ73" s="141"/>
      <c r="WR73" s="141"/>
      <c r="WS73" s="141"/>
      <c r="WT73" s="141"/>
      <c r="WU73" s="141"/>
      <c r="WV73" s="141"/>
      <c r="WW73" s="141"/>
      <c r="WX73" s="141"/>
      <c r="WY73" s="141"/>
      <c r="WZ73" s="141"/>
      <c r="XA73" s="141"/>
      <c r="XB73" s="141"/>
      <c r="XC73" s="141"/>
      <c r="XD73" s="141"/>
      <c r="XE73" s="141"/>
      <c r="XF73" s="141"/>
      <c r="XG73" s="141"/>
      <c r="XH73" s="141"/>
      <c r="XI73" s="141"/>
      <c r="XJ73" s="141"/>
      <c r="XK73" s="141"/>
      <c r="XL73" s="141"/>
      <c r="XM73" s="141"/>
      <c r="XN73" s="141"/>
      <c r="XO73" s="141"/>
      <c r="XP73" s="141"/>
      <c r="XQ73" s="141"/>
      <c r="XR73" s="141"/>
      <c r="XS73" s="141"/>
      <c r="XT73" s="141"/>
      <c r="XU73" s="141"/>
      <c r="XV73" s="141"/>
      <c r="XW73" s="141"/>
      <c r="XX73" s="141"/>
      <c r="XY73" s="141"/>
      <c r="XZ73" s="141"/>
      <c r="YA73" s="141"/>
      <c r="YB73" s="141"/>
      <c r="YC73" s="141"/>
      <c r="YD73" s="141"/>
      <c r="YE73" s="141"/>
      <c r="YF73" s="141"/>
      <c r="YG73" s="141"/>
      <c r="YH73" s="141"/>
      <c r="YI73" s="141"/>
      <c r="YJ73" s="141"/>
      <c r="YK73" s="141"/>
      <c r="YL73" s="141"/>
      <c r="YM73" s="141"/>
      <c r="YN73" s="141"/>
      <c r="YO73" s="141"/>
      <c r="YP73" s="141"/>
      <c r="YQ73" s="141"/>
      <c r="YR73" s="141"/>
      <c r="YS73" s="141"/>
      <c r="YT73" s="141"/>
      <c r="YU73" s="141"/>
      <c r="YV73" s="141"/>
      <c r="YW73" s="141"/>
      <c r="YX73" s="141"/>
      <c r="YY73" s="141"/>
      <c r="YZ73" s="141"/>
      <c r="ZA73" s="141"/>
      <c r="ZB73" s="141"/>
      <c r="ZC73" s="141"/>
      <c r="ZD73" s="141"/>
      <c r="ZE73" s="141"/>
      <c r="ZF73" s="141"/>
      <c r="ZG73" s="141"/>
      <c r="ZH73" s="141"/>
      <c r="ZI73" s="141"/>
      <c r="ZJ73" s="141"/>
      <c r="ZK73" s="141"/>
      <c r="ZL73" s="141"/>
      <c r="ZM73" s="141"/>
      <c r="ZN73" s="141"/>
      <c r="ZO73" s="141"/>
      <c r="ZP73" s="141"/>
      <c r="ZQ73" s="141"/>
      <c r="ZR73" s="141"/>
      <c r="ZS73" s="141"/>
      <c r="ZT73" s="141"/>
      <c r="ZU73" s="141"/>
      <c r="ZV73" s="141"/>
      <c r="ZW73" s="141"/>
      <c r="ZX73" s="141"/>
      <c r="ZY73" s="141"/>
      <c r="ZZ73" s="141"/>
      <c r="AAA73" s="141"/>
      <c r="AAB73" s="141"/>
      <c r="AAC73" s="141"/>
      <c r="AAD73" s="141"/>
      <c r="AAE73" s="141"/>
      <c r="AAF73" s="141"/>
      <c r="AAG73" s="141"/>
      <c r="AAH73" s="141"/>
      <c r="AAI73" s="141"/>
      <c r="AAJ73" s="141"/>
      <c r="AAK73" s="141"/>
      <c r="AAL73" s="141"/>
      <c r="AAM73" s="141"/>
      <c r="AAN73" s="141"/>
      <c r="AAO73" s="141"/>
      <c r="AAP73" s="141"/>
      <c r="AAQ73" s="141"/>
      <c r="AAR73" s="141"/>
      <c r="AAS73" s="141"/>
      <c r="AAT73" s="141"/>
      <c r="AAU73" s="141"/>
      <c r="AAV73" s="141"/>
      <c r="AAW73" s="141"/>
      <c r="AAX73" s="141"/>
      <c r="AAY73" s="141"/>
      <c r="AAZ73" s="141"/>
      <c r="ABA73" s="141"/>
      <c r="ABB73" s="141"/>
      <c r="ABC73" s="141"/>
      <c r="ABD73" s="141"/>
      <c r="ABE73" s="141"/>
      <c r="ABF73" s="141"/>
      <c r="ABG73" s="141"/>
      <c r="ABH73" s="141"/>
      <c r="ABI73" s="141"/>
      <c r="ABJ73" s="141"/>
      <c r="ABK73" s="141"/>
      <c r="ABL73" s="141"/>
      <c r="ABM73" s="141"/>
      <c r="ABN73" s="141"/>
      <c r="ABO73" s="141"/>
      <c r="ABP73" s="141"/>
      <c r="ABQ73" s="141"/>
      <c r="ABR73" s="141"/>
      <c r="ABS73" s="141"/>
      <c r="ABT73" s="141"/>
      <c r="ABU73" s="141"/>
      <c r="ABV73" s="141"/>
      <c r="ABW73" s="141"/>
      <c r="ABX73" s="141"/>
      <c r="ABY73" s="141"/>
      <c r="ABZ73" s="141"/>
      <c r="ACA73" s="141"/>
      <c r="ACB73" s="141"/>
      <c r="ACC73" s="141"/>
      <c r="ACD73" s="141"/>
      <c r="ACE73" s="141"/>
      <c r="ACF73" s="141"/>
      <c r="ACG73" s="141"/>
      <c r="ACH73" s="141"/>
      <c r="ACI73" s="141"/>
      <c r="ACJ73" s="141"/>
      <c r="ACK73" s="141"/>
      <c r="ACL73" s="141"/>
      <c r="ACM73" s="141"/>
      <c r="ACN73" s="141"/>
      <c r="ACO73" s="141"/>
      <c r="ACP73" s="141"/>
      <c r="ACQ73" s="141"/>
      <c r="ACR73" s="141"/>
      <c r="ACS73" s="141"/>
      <c r="ACT73" s="141"/>
      <c r="ACU73" s="141"/>
      <c r="ACV73" s="141"/>
      <c r="ACW73" s="141"/>
      <c r="ACX73" s="141"/>
      <c r="ACY73" s="141"/>
      <c r="ACZ73" s="141"/>
      <c r="ADA73" s="141"/>
      <c r="ADB73" s="141"/>
      <c r="ADC73" s="141"/>
      <c r="ADD73" s="141"/>
      <c r="ADE73" s="141"/>
      <c r="ADF73" s="141"/>
      <c r="ADG73" s="141"/>
      <c r="ADH73" s="141"/>
      <c r="ADI73" s="141"/>
      <c r="ADJ73" s="141"/>
      <c r="ADK73" s="141"/>
      <c r="ADL73" s="141"/>
      <c r="ADM73" s="141"/>
      <c r="ADN73" s="141"/>
      <c r="ADO73" s="141"/>
      <c r="ADP73" s="141"/>
      <c r="ADQ73" s="141"/>
      <c r="ADR73" s="141"/>
      <c r="ADS73" s="141"/>
      <c r="ADT73" s="141"/>
      <c r="ADU73" s="141"/>
      <c r="ADV73" s="141"/>
      <c r="ADW73" s="141"/>
      <c r="ADX73" s="141"/>
      <c r="ADY73" s="141"/>
      <c r="ADZ73" s="141"/>
      <c r="AEA73" s="141"/>
      <c r="AEB73" s="141"/>
      <c r="AEC73" s="141"/>
      <c r="AED73" s="141"/>
      <c r="AEE73" s="141"/>
      <c r="AEF73" s="141"/>
      <c r="AEG73" s="141"/>
      <c r="AEH73" s="141"/>
      <c r="AEI73" s="141"/>
      <c r="AEJ73" s="141"/>
      <c r="AEK73" s="141"/>
      <c r="AEL73" s="141"/>
      <c r="AEM73" s="141"/>
      <c r="AEN73" s="141"/>
      <c r="AEO73" s="141"/>
      <c r="AEP73" s="141"/>
      <c r="AEQ73" s="141"/>
      <c r="AER73" s="141"/>
      <c r="AES73" s="141"/>
      <c r="AET73" s="141"/>
      <c r="AEU73" s="141"/>
      <c r="AEV73" s="141"/>
      <c r="AEW73" s="141"/>
      <c r="AEX73" s="141"/>
      <c r="AEY73" s="141"/>
      <c r="AEZ73" s="141"/>
      <c r="AFA73" s="141"/>
      <c r="AFB73" s="141"/>
      <c r="AFC73" s="141"/>
      <c r="AFD73" s="141"/>
      <c r="AFE73" s="141"/>
      <c r="AFF73" s="141"/>
      <c r="AFG73" s="141"/>
      <c r="AFH73" s="141"/>
      <c r="AFI73" s="141"/>
      <c r="AFJ73" s="141"/>
      <c r="AFK73" s="141"/>
      <c r="AFL73" s="141"/>
      <c r="AFM73" s="141"/>
      <c r="AFN73" s="141"/>
      <c r="AFO73" s="141"/>
      <c r="AFP73" s="141"/>
      <c r="AFQ73" s="141"/>
      <c r="AFR73" s="141"/>
      <c r="AFS73" s="141"/>
      <c r="AFT73" s="141"/>
      <c r="AFU73" s="141"/>
      <c r="AFV73" s="141"/>
      <c r="AFW73" s="141"/>
      <c r="AFX73" s="141"/>
      <c r="AFY73" s="141"/>
      <c r="AFZ73" s="141"/>
      <c r="AGA73" s="141"/>
      <c r="AGB73" s="141"/>
      <c r="AGC73" s="141"/>
      <c r="AGD73" s="141"/>
      <c r="AGE73" s="141"/>
      <c r="AGF73" s="141"/>
      <c r="AGG73" s="141"/>
      <c r="AGH73" s="141"/>
      <c r="AGI73" s="141"/>
      <c r="AGJ73" s="141"/>
      <c r="AGK73" s="141"/>
      <c r="AGL73" s="141"/>
      <c r="AGM73" s="141"/>
      <c r="AGN73" s="141"/>
      <c r="AGO73" s="141"/>
      <c r="AGP73" s="141"/>
      <c r="AGQ73" s="141"/>
      <c r="AGR73" s="141"/>
      <c r="AGS73" s="141"/>
      <c r="AGT73" s="141"/>
      <c r="AGU73" s="141"/>
      <c r="AGV73" s="141"/>
      <c r="AGW73" s="141"/>
      <c r="AGX73" s="141"/>
      <c r="AGY73" s="141"/>
      <c r="AGZ73" s="141"/>
      <c r="AHA73" s="141"/>
      <c r="AHB73" s="141"/>
      <c r="AHC73" s="141"/>
      <c r="AHD73" s="141"/>
      <c r="AHE73" s="141"/>
      <c r="AHF73" s="141"/>
      <c r="AHG73" s="141"/>
      <c r="AHH73" s="141"/>
      <c r="AHI73" s="141"/>
      <c r="AHJ73" s="141"/>
      <c r="AHK73" s="141"/>
      <c r="AHL73" s="141"/>
      <c r="AHM73" s="141"/>
      <c r="AHN73" s="141"/>
      <c r="AHO73" s="141"/>
      <c r="AHP73" s="141"/>
      <c r="AHQ73" s="141"/>
      <c r="AHR73" s="141"/>
      <c r="AHS73" s="141"/>
      <c r="AHT73" s="141"/>
      <c r="AHU73" s="141"/>
      <c r="AHV73" s="141"/>
      <c r="AHW73" s="141"/>
      <c r="AHX73" s="141"/>
      <c r="AHY73" s="141"/>
      <c r="AHZ73" s="141"/>
      <c r="AIA73" s="141"/>
      <c r="AIB73" s="141"/>
      <c r="AIC73" s="141"/>
      <c r="AID73" s="141"/>
      <c r="AIE73" s="141"/>
      <c r="AIF73" s="141"/>
      <c r="AIG73" s="141"/>
      <c r="AIH73" s="141"/>
      <c r="AII73" s="141"/>
      <c r="AIJ73" s="141"/>
      <c r="AIK73" s="141"/>
      <c r="AIL73" s="141"/>
      <c r="AIM73" s="141"/>
      <c r="AIN73" s="141"/>
      <c r="AIO73" s="141"/>
      <c r="AIP73" s="141"/>
      <c r="AIQ73" s="141"/>
      <c r="AIR73" s="141"/>
      <c r="AIS73" s="141"/>
      <c r="AIT73" s="141"/>
      <c r="AIU73" s="141"/>
      <c r="AIV73" s="141"/>
      <c r="AIW73" s="141"/>
      <c r="AIX73" s="141"/>
      <c r="AIY73" s="141"/>
      <c r="AIZ73" s="141"/>
      <c r="AJA73" s="141"/>
      <c r="AJB73" s="141"/>
      <c r="AJC73" s="141"/>
      <c r="AJD73" s="141"/>
      <c r="AJE73" s="141"/>
      <c r="AJF73" s="141"/>
      <c r="AJG73" s="141"/>
      <c r="AJH73" s="141"/>
      <c r="AJI73" s="141"/>
      <c r="AJJ73" s="141"/>
      <c r="AJK73" s="141"/>
      <c r="AJL73" s="141"/>
      <c r="AJM73" s="141"/>
      <c r="AJN73" s="141"/>
      <c r="AJO73" s="141"/>
      <c r="AJP73" s="141"/>
      <c r="AJQ73" s="141"/>
      <c r="AJR73" s="141"/>
      <c r="AJS73" s="141"/>
      <c r="AJT73" s="141"/>
      <c r="AJU73" s="141"/>
      <c r="AJV73" s="141"/>
      <c r="AJW73" s="141"/>
      <c r="AJX73" s="141"/>
      <c r="AJY73" s="141"/>
      <c r="AJZ73" s="141"/>
      <c r="AKA73" s="141"/>
      <c r="AKB73" s="141"/>
      <c r="AKC73" s="141"/>
      <c r="AKD73" s="141"/>
      <c r="AKE73" s="141"/>
      <c r="AKF73" s="141"/>
      <c r="AKG73" s="141"/>
      <c r="AKH73" s="141"/>
      <c r="AKI73" s="141"/>
      <c r="AKJ73" s="141"/>
      <c r="AKK73" s="141"/>
      <c r="AKL73" s="141"/>
      <c r="AKM73" s="141"/>
      <c r="AKN73" s="141"/>
      <c r="AKO73" s="141"/>
      <c r="AKP73" s="141"/>
      <c r="AKQ73" s="141"/>
      <c r="AKR73" s="141"/>
      <c r="AKS73" s="141"/>
      <c r="AKT73" s="141"/>
      <c r="AKU73" s="141"/>
      <c r="AKV73" s="141"/>
      <c r="AKW73" s="141"/>
      <c r="AKX73" s="141"/>
      <c r="AKY73" s="141"/>
      <c r="AKZ73" s="141"/>
      <c r="ALA73" s="141"/>
      <c r="ALB73" s="141"/>
      <c r="ALC73" s="141"/>
      <c r="ALD73" s="141"/>
      <c r="ALE73" s="141"/>
      <c r="ALF73" s="141"/>
      <c r="ALG73" s="141"/>
      <c r="ALH73" s="141"/>
      <c r="ALI73" s="141"/>
      <c r="ALJ73" s="141"/>
      <c r="ALK73" s="141"/>
      <c r="ALL73" s="141"/>
      <c r="ALM73" s="141"/>
      <c r="ALN73" s="141"/>
      <c r="ALO73" s="141"/>
      <c r="ALP73" s="141"/>
      <c r="ALQ73" s="141"/>
      <c r="ALR73" s="141"/>
      <c r="ALS73" s="141"/>
      <c r="ALT73" s="141"/>
      <c r="ALU73" s="141"/>
      <c r="ALV73" s="141"/>
      <c r="ALW73" s="141"/>
      <c r="ALX73" s="141"/>
      <c r="ALY73" s="141"/>
      <c r="ALZ73" s="141"/>
      <c r="AMA73" s="141"/>
      <c r="AMB73" s="141"/>
      <c r="AMC73" s="141"/>
      <c r="AMD73" s="141"/>
      <c r="AME73" s="141"/>
      <c r="AMF73" s="141"/>
      <c r="AMG73" s="141"/>
      <c r="AMH73" s="141"/>
      <c r="AMI73" s="141"/>
      <c r="AMJ73" s="141"/>
      <c r="AMK73" s="141"/>
      <c r="AML73" s="141"/>
    </row>
    <row r="74" spans="1:1026" s="142" customFormat="1" ht="16.5" customHeight="1">
      <c r="A74" s="141"/>
      <c r="B74" s="354" t="s">
        <v>11</v>
      </c>
      <c r="C74" s="385" t="s">
        <v>52</v>
      </c>
      <c r="D74" s="351" t="s">
        <v>172</v>
      </c>
      <c r="E74" s="250"/>
      <c r="F74" s="353">
        <v>16.73</v>
      </c>
      <c r="G74" s="349"/>
      <c r="H74" s="350">
        <f>ROUND((F74*F75)-((F74*F75)*F76),2)</f>
        <v>298.13</v>
      </c>
      <c r="J74" s="144"/>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1"/>
      <c r="FF74" s="141"/>
      <c r="FG74" s="141"/>
      <c r="FH74" s="141"/>
      <c r="FI74" s="141"/>
      <c r="FJ74" s="141"/>
      <c r="FK74" s="141"/>
      <c r="FL74" s="141"/>
      <c r="FM74" s="141"/>
      <c r="FN74" s="141"/>
      <c r="FO74" s="141"/>
      <c r="FP74" s="141"/>
      <c r="FQ74" s="141"/>
      <c r="FR74" s="141"/>
      <c r="FS74" s="141"/>
      <c r="FT74" s="141"/>
      <c r="FU74" s="141"/>
      <c r="FV74" s="141"/>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1"/>
      <c r="LR74" s="141"/>
      <c r="LS74" s="141"/>
      <c r="LT74" s="141"/>
      <c r="LU74" s="141"/>
      <c r="LV74" s="141"/>
      <c r="LW74" s="141"/>
      <c r="LX74" s="141"/>
      <c r="LY74" s="141"/>
      <c r="LZ74" s="141"/>
      <c r="MA74" s="141"/>
      <c r="MB74" s="141"/>
      <c r="MC74" s="141"/>
      <c r="MD74" s="141"/>
      <c r="ME74" s="141"/>
      <c r="MF74" s="141"/>
      <c r="MG74" s="141"/>
      <c r="MH74" s="141"/>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1"/>
      <c r="SD74" s="141"/>
      <c r="SE74" s="141"/>
      <c r="SF74" s="141"/>
      <c r="SG74" s="141"/>
      <c r="SH74" s="141"/>
      <c r="SI74" s="141"/>
      <c r="SJ74" s="141"/>
      <c r="SK74" s="141"/>
      <c r="SL74" s="141"/>
      <c r="SM74" s="141"/>
      <c r="SN74" s="141"/>
      <c r="SO74" s="141"/>
      <c r="SP74" s="141"/>
      <c r="SQ74" s="141"/>
      <c r="SR74" s="141"/>
      <c r="SS74" s="141"/>
      <c r="ST74" s="141"/>
      <c r="SU74" s="141"/>
      <c r="SV74" s="141"/>
      <c r="SW74" s="141"/>
      <c r="SX74" s="141"/>
      <c r="SY74" s="141"/>
      <c r="SZ74" s="141"/>
      <c r="TA74" s="141"/>
      <c r="TB74" s="141"/>
      <c r="TC74" s="141"/>
      <c r="TD74" s="141"/>
      <c r="TE74" s="141"/>
      <c r="TF74" s="141"/>
      <c r="TG74" s="141"/>
      <c r="TH74" s="141"/>
      <c r="TI74" s="141"/>
      <c r="TJ74" s="141"/>
      <c r="TK74" s="141"/>
      <c r="TL74" s="141"/>
      <c r="TM74" s="141"/>
      <c r="TN74" s="141"/>
      <c r="TO74" s="141"/>
      <c r="TP74" s="141"/>
      <c r="TQ74" s="141"/>
      <c r="TR74" s="141"/>
      <c r="TS74" s="141"/>
      <c r="TT74" s="141"/>
      <c r="TU74" s="141"/>
      <c r="TV74" s="141"/>
      <c r="TW74" s="141"/>
      <c r="TX74" s="141"/>
      <c r="TY74" s="141"/>
      <c r="TZ74" s="141"/>
      <c r="UA74" s="141"/>
      <c r="UB74" s="141"/>
      <c r="UC74" s="141"/>
      <c r="UD74" s="141"/>
      <c r="UE74" s="141"/>
      <c r="UF74" s="141"/>
      <c r="UG74" s="141"/>
      <c r="UH74" s="141"/>
      <c r="UI74" s="141"/>
      <c r="UJ74" s="141"/>
      <c r="UK74" s="141"/>
      <c r="UL74" s="141"/>
      <c r="UM74" s="141"/>
      <c r="UN74" s="141"/>
      <c r="UO74" s="141"/>
      <c r="UP74" s="141"/>
      <c r="UQ74" s="141"/>
      <c r="UR74" s="141"/>
      <c r="US74" s="141"/>
      <c r="UT74" s="141"/>
      <c r="UU74" s="141"/>
      <c r="UV74" s="141"/>
      <c r="UW74" s="141"/>
      <c r="UX74" s="141"/>
      <c r="UY74" s="141"/>
      <c r="UZ74" s="141"/>
      <c r="VA74" s="141"/>
      <c r="VB74" s="141"/>
      <c r="VC74" s="141"/>
      <c r="VD74" s="141"/>
      <c r="VE74" s="141"/>
      <c r="VF74" s="141"/>
      <c r="VG74" s="141"/>
      <c r="VH74" s="141"/>
      <c r="VI74" s="141"/>
      <c r="VJ74" s="141"/>
      <c r="VK74" s="141"/>
      <c r="VL74" s="141"/>
      <c r="VM74" s="141"/>
      <c r="VN74" s="141"/>
      <c r="VO74" s="141"/>
      <c r="VP74" s="141"/>
      <c r="VQ74" s="141"/>
      <c r="VR74" s="141"/>
      <c r="VS74" s="141"/>
      <c r="VT74" s="141"/>
      <c r="VU74" s="141"/>
      <c r="VV74" s="141"/>
      <c r="VW74" s="141"/>
      <c r="VX74" s="141"/>
      <c r="VY74" s="141"/>
      <c r="VZ74" s="141"/>
      <c r="WA74" s="141"/>
      <c r="WB74" s="141"/>
      <c r="WC74" s="141"/>
      <c r="WD74" s="141"/>
      <c r="WE74" s="141"/>
      <c r="WF74" s="141"/>
      <c r="WG74" s="141"/>
      <c r="WH74" s="141"/>
      <c r="WI74" s="141"/>
      <c r="WJ74" s="141"/>
      <c r="WK74" s="141"/>
      <c r="WL74" s="141"/>
      <c r="WM74" s="141"/>
      <c r="WN74" s="141"/>
      <c r="WO74" s="141"/>
      <c r="WP74" s="141"/>
      <c r="WQ74" s="141"/>
      <c r="WR74" s="141"/>
      <c r="WS74" s="141"/>
      <c r="WT74" s="141"/>
      <c r="WU74" s="141"/>
      <c r="WV74" s="141"/>
      <c r="WW74" s="141"/>
      <c r="WX74" s="141"/>
      <c r="WY74" s="141"/>
      <c r="WZ74" s="141"/>
      <c r="XA74" s="141"/>
      <c r="XB74" s="141"/>
      <c r="XC74" s="141"/>
      <c r="XD74" s="141"/>
      <c r="XE74" s="141"/>
      <c r="XF74" s="141"/>
      <c r="XG74" s="141"/>
      <c r="XH74" s="141"/>
      <c r="XI74" s="141"/>
      <c r="XJ74" s="141"/>
      <c r="XK74" s="141"/>
      <c r="XL74" s="141"/>
      <c r="XM74" s="141"/>
      <c r="XN74" s="141"/>
      <c r="XO74" s="141"/>
      <c r="XP74" s="141"/>
      <c r="XQ74" s="141"/>
      <c r="XR74" s="141"/>
      <c r="XS74" s="141"/>
      <c r="XT74" s="141"/>
      <c r="XU74" s="141"/>
      <c r="XV74" s="141"/>
      <c r="XW74" s="141"/>
      <c r="XX74" s="141"/>
      <c r="XY74" s="141"/>
      <c r="XZ74" s="141"/>
      <c r="YA74" s="141"/>
      <c r="YB74" s="141"/>
      <c r="YC74" s="141"/>
      <c r="YD74" s="141"/>
      <c r="YE74" s="141"/>
      <c r="YF74" s="141"/>
      <c r="YG74" s="141"/>
      <c r="YH74" s="141"/>
      <c r="YI74" s="141"/>
      <c r="YJ74" s="141"/>
      <c r="YK74" s="141"/>
      <c r="YL74" s="141"/>
      <c r="YM74" s="141"/>
      <c r="YN74" s="141"/>
      <c r="YO74" s="141"/>
      <c r="YP74" s="141"/>
      <c r="YQ74" s="141"/>
      <c r="YR74" s="141"/>
      <c r="YS74" s="141"/>
      <c r="YT74" s="141"/>
      <c r="YU74" s="141"/>
      <c r="YV74" s="141"/>
      <c r="YW74" s="141"/>
      <c r="YX74" s="141"/>
      <c r="YY74" s="141"/>
      <c r="YZ74" s="141"/>
      <c r="ZA74" s="141"/>
      <c r="ZB74" s="141"/>
      <c r="ZC74" s="141"/>
      <c r="ZD74" s="141"/>
      <c r="ZE74" s="141"/>
      <c r="ZF74" s="141"/>
      <c r="ZG74" s="141"/>
      <c r="ZH74" s="141"/>
      <c r="ZI74" s="141"/>
      <c r="ZJ74" s="141"/>
      <c r="ZK74" s="141"/>
      <c r="ZL74" s="141"/>
      <c r="ZM74" s="141"/>
      <c r="ZN74" s="141"/>
      <c r="ZO74" s="141"/>
      <c r="ZP74" s="141"/>
      <c r="ZQ74" s="141"/>
      <c r="ZR74" s="141"/>
      <c r="ZS74" s="141"/>
      <c r="ZT74" s="141"/>
      <c r="ZU74" s="141"/>
      <c r="ZV74" s="141"/>
      <c r="ZW74" s="141"/>
      <c r="ZX74" s="141"/>
      <c r="ZY74" s="141"/>
      <c r="ZZ74" s="141"/>
      <c r="AAA74" s="141"/>
      <c r="AAB74" s="141"/>
      <c r="AAC74" s="141"/>
      <c r="AAD74" s="141"/>
      <c r="AAE74" s="141"/>
      <c r="AAF74" s="141"/>
      <c r="AAG74" s="141"/>
      <c r="AAH74" s="141"/>
      <c r="AAI74" s="141"/>
      <c r="AAJ74" s="141"/>
      <c r="AAK74" s="141"/>
      <c r="AAL74" s="141"/>
      <c r="AAM74" s="141"/>
      <c r="AAN74" s="141"/>
      <c r="AAO74" s="141"/>
      <c r="AAP74" s="141"/>
      <c r="AAQ74" s="141"/>
      <c r="AAR74" s="141"/>
      <c r="AAS74" s="141"/>
      <c r="AAT74" s="141"/>
      <c r="AAU74" s="141"/>
      <c r="AAV74" s="141"/>
      <c r="AAW74" s="141"/>
      <c r="AAX74" s="141"/>
      <c r="AAY74" s="141"/>
      <c r="AAZ74" s="141"/>
      <c r="ABA74" s="141"/>
      <c r="ABB74" s="141"/>
      <c r="ABC74" s="141"/>
      <c r="ABD74" s="141"/>
      <c r="ABE74" s="141"/>
      <c r="ABF74" s="141"/>
      <c r="ABG74" s="141"/>
      <c r="ABH74" s="141"/>
      <c r="ABI74" s="141"/>
      <c r="ABJ74" s="141"/>
      <c r="ABK74" s="141"/>
      <c r="ABL74" s="141"/>
      <c r="ABM74" s="141"/>
      <c r="ABN74" s="141"/>
      <c r="ABO74" s="141"/>
      <c r="ABP74" s="141"/>
      <c r="ABQ74" s="141"/>
      <c r="ABR74" s="141"/>
      <c r="ABS74" s="141"/>
      <c r="ABT74" s="141"/>
      <c r="ABU74" s="141"/>
      <c r="ABV74" s="141"/>
      <c r="ABW74" s="141"/>
      <c r="ABX74" s="141"/>
      <c r="ABY74" s="141"/>
      <c r="ABZ74" s="141"/>
      <c r="ACA74" s="141"/>
      <c r="ACB74" s="141"/>
      <c r="ACC74" s="141"/>
      <c r="ACD74" s="141"/>
      <c r="ACE74" s="141"/>
      <c r="ACF74" s="141"/>
      <c r="ACG74" s="141"/>
      <c r="ACH74" s="141"/>
      <c r="ACI74" s="141"/>
      <c r="ACJ74" s="141"/>
      <c r="ACK74" s="141"/>
      <c r="ACL74" s="141"/>
      <c r="ACM74" s="141"/>
      <c r="ACN74" s="141"/>
      <c r="ACO74" s="141"/>
      <c r="ACP74" s="141"/>
      <c r="ACQ74" s="141"/>
      <c r="ACR74" s="141"/>
      <c r="ACS74" s="141"/>
      <c r="ACT74" s="141"/>
      <c r="ACU74" s="141"/>
      <c r="ACV74" s="141"/>
      <c r="ACW74" s="141"/>
      <c r="ACX74" s="141"/>
      <c r="ACY74" s="141"/>
      <c r="ACZ74" s="141"/>
      <c r="ADA74" s="141"/>
      <c r="ADB74" s="141"/>
      <c r="ADC74" s="141"/>
      <c r="ADD74" s="141"/>
      <c r="ADE74" s="141"/>
      <c r="ADF74" s="141"/>
      <c r="ADG74" s="141"/>
      <c r="ADH74" s="141"/>
      <c r="ADI74" s="141"/>
      <c r="ADJ74" s="141"/>
      <c r="ADK74" s="141"/>
      <c r="ADL74" s="141"/>
      <c r="ADM74" s="141"/>
      <c r="ADN74" s="141"/>
      <c r="ADO74" s="141"/>
      <c r="ADP74" s="141"/>
      <c r="ADQ74" s="141"/>
      <c r="ADR74" s="141"/>
      <c r="ADS74" s="141"/>
      <c r="ADT74" s="141"/>
      <c r="ADU74" s="141"/>
      <c r="ADV74" s="141"/>
      <c r="ADW74" s="141"/>
      <c r="ADX74" s="141"/>
      <c r="ADY74" s="141"/>
      <c r="ADZ74" s="141"/>
      <c r="AEA74" s="141"/>
      <c r="AEB74" s="141"/>
      <c r="AEC74" s="141"/>
      <c r="AED74" s="141"/>
      <c r="AEE74" s="141"/>
      <c r="AEF74" s="141"/>
      <c r="AEG74" s="141"/>
      <c r="AEH74" s="141"/>
      <c r="AEI74" s="141"/>
      <c r="AEJ74" s="141"/>
      <c r="AEK74" s="141"/>
      <c r="AEL74" s="141"/>
      <c r="AEM74" s="141"/>
      <c r="AEN74" s="141"/>
      <c r="AEO74" s="141"/>
      <c r="AEP74" s="141"/>
      <c r="AEQ74" s="141"/>
      <c r="AER74" s="141"/>
      <c r="AES74" s="141"/>
      <c r="AET74" s="141"/>
      <c r="AEU74" s="141"/>
      <c r="AEV74" s="141"/>
      <c r="AEW74" s="141"/>
      <c r="AEX74" s="141"/>
      <c r="AEY74" s="141"/>
      <c r="AEZ74" s="141"/>
      <c r="AFA74" s="141"/>
      <c r="AFB74" s="141"/>
      <c r="AFC74" s="141"/>
      <c r="AFD74" s="141"/>
      <c r="AFE74" s="141"/>
      <c r="AFF74" s="141"/>
      <c r="AFG74" s="141"/>
      <c r="AFH74" s="141"/>
      <c r="AFI74" s="141"/>
      <c r="AFJ74" s="141"/>
      <c r="AFK74" s="141"/>
      <c r="AFL74" s="141"/>
      <c r="AFM74" s="141"/>
      <c r="AFN74" s="141"/>
      <c r="AFO74" s="141"/>
      <c r="AFP74" s="141"/>
      <c r="AFQ74" s="141"/>
      <c r="AFR74" s="141"/>
      <c r="AFS74" s="141"/>
      <c r="AFT74" s="141"/>
      <c r="AFU74" s="141"/>
      <c r="AFV74" s="141"/>
      <c r="AFW74" s="141"/>
      <c r="AFX74" s="141"/>
      <c r="AFY74" s="141"/>
      <c r="AFZ74" s="141"/>
      <c r="AGA74" s="141"/>
      <c r="AGB74" s="141"/>
      <c r="AGC74" s="141"/>
      <c r="AGD74" s="141"/>
      <c r="AGE74" s="141"/>
      <c r="AGF74" s="141"/>
      <c r="AGG74" s="141"/>
      <c r="AGH74" s="141"/>
      <c r="AGI74" s="141"/>
      <c r="AGJ74" s="141"/>
      <c r="AGK74" s="141"/>
      <c r="AGL74" s="141"/>
      <c r="AGM74" s="141"/>
      <c r="AGN74" s="141"/>
      <c r="AGO74" s="141"/>
      <c r="AGP74" s="141"/>
      <c r="AGQ74" s="141"/>
      <c r="AGR74" s="141"/>
      <c r="AGS74" s="141"/>
      <c r="AGT74" s="141"/>
      <c r="AGU74" s="141"/>
      <c r="AGV74" s="141"/>
      <c r="AGW74" s="141"/>
      <c r="AGX74" s="141"/>
      <c r="AGY74" s="141"/>
      <c r="AGZ74" s="141"/>
      <c r="AHA74" s="141"/>
      <c r="AHB74" s="141"/>
      <c r="AHC74" s="141"/>
      <c r="AHD74" s="141"/>
      <c r="AHE74" s="141"/>
      <c r="AHF74" s="141"/>
      <c r="AHG74" s="141"/>
      <c r="AHH74" s="141"/>
      <c r="AHI74" s="141"/>
      <c r="AHJ74" s="141"/>
      <c r="AHK74" s="141"/>
      <c r="AHL74" s="141"/>
      <c r="AHM74" s="141"/>
      <c r="AHN74" s="141"/>
      <c r="AHO74" s="141"/>
      <c r="AHP74" s="141"/>
      <c r="AHQ74" s="141"/>
      <c r="AHR74" s="141"/>
      <c r="AHS74" s="141"/>
      <c r="AHT74" s="141"/>
      <c r="AHU74" s="141"/>
      <c r="AHV74" s="141"/>
      <c r="AHW74" s="141"/>
      <c r="AHX74" s="141"/>
      <c r="AHY74" s="141"/>
      <c r="AHZ74" s="141"/>
      <c r="AIA74" s="141"/>
      <c r="AIB74" s="141"/>
      <c r="AIC74" s="141"/>
      <c r="AID74" s="141"/>
      <c r="AIE74" s="141"/>
      <c r="AIF74" s="141"/>
      <c r="AIG74" s="141"/>
      <c r="AIH74" s="141"/>
      <c r="AII74" s="141"/>
      <c r="AIJ74" s="141"/>
      <c r="AIK74" s="141"/>
      <c r="AIL74" s="141"/>
      <c r="AIM74" s="141"/>
      <c r="AIN74" s="141"/>
      <c r="AIO74" s="141"/>
      <c r="AIP74" s="141"/>
      <c r="AIQ74" s="141"/>
      <c r="AIR74" s="141"/>
      <c r="AIS74" s="141"/>
      <c r="AIT74" s="141"/>
      <c r="AIU74" s="141"/>
      <c r="AIV74" s="141"/>
      <c r="AIW74" s="141"/>
      <c r="AIX74" s="141"/>
      <c r="AIY74" s="141"/>
      <c r="AIZ74" s="141"/>
      <c r="AJA74" s="141"/>
      <c r="AJB74" s="141"/>
      <c r="AJC74" s="141"/>
      <c r="AJD74" s="141"/>
      <c r="AJE74" s="141"/>
      <c r="AJF74" s="141"/>
      <c r="AJG74" s="141"/>
      <c r="AJH74" s="141"/>
      <c r="AJI74" s="141"/>
      <c r="AJJ74" s="141"/>
      <c r="AJK74" s="141"/>
      <c r="AJL74" s="141"/>
      <c r="AJM74" s="141"/>
      <c r="AJN74" s="141"/>
      <c r="AJO74" s="141"/>
      <c r="AJP74" s="141"/>
      <c r="AJQ74" s="141"/>
      <c r="AJR74" s="141"/>
      <c r="AJS74" s="141"/>
      <c r="AJT74" s="141"/>
      <c r="AJU74" s="141"/>
      <c r="AJV74" s="141"/>
      <c r="AJW74" s="141"/>
      <c r="AJX74" s="141"/>
      <c r="AJY74" s="141"/>
      <c r="AJZ74" s="141"/>
      <c r="AKA74" s="141"/>
      <c r="AKB74" s="141"/>
      <c r="AKC74" s="141"/>
      <c r="AKD74" s="141"/>
      <c r="AKE74" s="141"/>
      <c r="AKF74" s="141"/>
      <c r="AKG74" s="141"/>
      <c r="AKH74" s="141"/>
      <c r="AKI74" s="141"/>
      <c r="AKJ74" s="141"/>
      <c r="AKK74" s="141"/>
      <c r="AKL74" s="141"/>
      <c r="AKM74" s="141"/>
      <c r="AKN74" s="141"/>
      <c r="AKO74" s="141"/>
      <c r="AKP74" s="141"/>
      <c r="AKQ74" s="141"/>
      <c r="AKR74" s="141"/>
      <c r="AKS74" s="141"/>
      <c r="AKT74" s="141"/>
      <c r="AKU74" s="141"/>
      <c r="AKV74" s="141"/>
      <c r="AKW74" s="141"/>
      <c r="AKX74" s="141"/>
      <c r="AKY74" s="141"/>
      <c r="AKZ74" s="141"/>
      <c r="ALA74" s="141"/>
      <c r="ALB74" s="141"/>
      <c r="ALC74" s="141"/>
      <c r="ALD74" s="141"/>
      <c r="ALE74" s="141"/>
      <c r="ALF74" s="141"/>
      <c r="ALG74" s="141"/>
      <c r="ALH74" s="141"/>
      <c r="ALI74" s="141"/>
      <c r="ALJ74" s="141"/>
      <c r="ALK74" s="141"/>
      <c r="ALL74" s="141"/>
      <c r="ALM74" s="141"/>
      <c r="ALN74" s="141"/>
      <c r="ALO74" s="141"/>
      <c r="ALP74" s="141"/>
      <c r="ALQ74" s="141"/>
      <c r="ALR74" s="141"/>
      <c r="ALS74" s="141"/>
      <c r="ALT74" s="141"/>
      <c r="ALU74" s="141"/>
      <c r="ALV74" s="141"/>
      <c r="ALW74" s="141"/>
      <c r="ALX74" s="141"/>
      <c r="ALY74" s="141"/>
      <c r="ALZ74" s="141"/>
      <c r="AMA74" s="141"/>
      <c r="AMB74" s="141"/>
      <c r="AMC74" s="141"/>
      <c r="AMD74" s="141"/>
      <c r="AME74" s="141"/>
      <c r="AMF74" s="141"/>
      <c r="AMG74" s="141"/>
      <c r="AMH74" s="141"/>
      <c r="AMI74" s="141"/>
      <c r="AMJ74" s="141"/>
      <c r="AMK74" s="141"/>
      <c r="AML74" s="141"/>
    </row>
    <row r="75" spans="1:1026" s="142" customFormat="1" ht="16.5" customHeight="1">
      <c r="A75" s="141"/>
      <c r="B75" s="354"/>
      <c r="C75" s="385"/>
      <c r="D75" s="351" t="s">
        <v>53</v>
      </c>
      <c r="E75" s="250"/>
      <c r="F75" s="386">
        <v>22</v>
      </c>
      <c r="G75" s="349"/>
      <c r="H75" s="350"/>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1"/>
      <c r="FF75" s="141"/>
      <c r="FG75" s="141"/>
      <c r="FH75" s="141"/>
      <c r="FI75" s="141"/>
      <c r="FJ75" s="141"/>
      <c r="FK75" s="141"/>
      <c r="FL75" s="141"/>
      <c r="FM75" s="141"/>
      <c r="FN75" s="141"/>
      <c r="FO75" s="141"/>
      <c r="FP75" s="141"/>
      <c r="FQ75" s="141"/>
      <c r="FR75" s="141"/>
      <c r="FS75" s="141"/>
      <c r="FT75" s="141"/>
      <c r="FU75" s="141"/>
      <c r="FV75" s="141"/>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1"/>
      <c r="LR75" s="141"/>
      <c r="LS75" s="141"/>
      <c r="LT75" s="141"/>
      <c r="LU75" s="141"/>
      <c r="LV75" s="141"/>
      <c r="LW75" s="141"/>
      <c r="LX75" s="141"/>
      <c r="LY75" s="141"/>
      <c r="LZ75" s="141"/>
      <c r="MA75" s="141"/>
      <c r="MB75" s="141"/>
      <c r="MC75" s="141"/>
      <c r="MD75" s="141"/>
      <c r="ME75" s="141"/>
      <c r="MF75" s="141"/>
      <c r="MG75" s="141"/>
      <c r="MH75" s="141"/>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1"/>
      <c r="SD75" s="141"/>
      <c r="SE75" s="141"/>
      <c r="SF75" s="141"/>
      <c r="SG75" s="141"/>
      <c r="SH75" s="141"/>
      <c r="SI75" s="141"/>
      <c r="SJ75" s="141"/>
      <c r="SK75" s="141"/>
      <c r="SL75" s="141"/>
      <c r="SM75" s="141"/>
      <c r="SN75" s="141"/>
      <c r="SO75" s="141"/>
      <c r="SP75" s="141"/>
      <c r="SQ75" s="141"/>
      <c r="SR75" s="141"/>
      <c r="SS75" s="141"/>
      <c r="ST75" s="141"/>
      <c r="SU75" s="141"/>
      <c r="SV75" s="141"/>
      <c r="SW75" s="141"/>
      <c r="SX75" s="141"/>
      <c r="SY75" s="141"/>
      <c r="SZ75" s="141"/>
      <c r="TA75" s="141"/>
      <c r="TB75" s="141"/>
      <c r="TC75" s="141"/>
      <c r="TD75" s="141"/>
      <c r="TE75" s="141"/>
      <c r="TF75" s="141"/>
      <c r="TG75" s="141"/>
      <c r="TH75" s="141"/>
      <c r="TI75" s="141"/>
      <c r="TJ75" s="141"/>
      <c r="TK75" s="141"/>
      <c r="TL75" s="141"/>
      <c r="TM75" s="141"/>
      <c r="TN75" s="141"/>
      <c r="TO75" s="141"/>
      <c r="TP75" s="141"/>
      <c r="TQ75" s="141"/>
      <c r="TR75" s="141"/>
      <c r="TS75" s="141"/>
      <c r="TT75" s="141"/>
      <c r="TU75" s="141"/>
      <c r="TV75" s="141"/>
      <c r="TW75" s="141"/>
      <c r="TX75" s="141"/>
      <c r="TY75" s="141"/>
      <c r="TZ75" s="141"/>
      <c r="UA75" s="141"/>
      <c r="UB75" s="141"/>
      <c r="UC75" s="141"/>
      <c r="UD75" s="141"/>
      <c r="UE75" s="141"/>
      <c r="UF75" s="141"/>
      <c r="UG75" s="141"/>
      <c r="UH75" s="141"/>
      <c r="UI75" s="141"/>
      <c r="UJ75" s="141"/>
      <c r="UK75" s="141"/>
      <c r="UL75" s="141"/>
      <c r="UM75" s="141"/>
      <c r="UN75" s="141"/>
      <c r="UO75" s="141"/>
      <c r="UP75" s="141"/>
      <c r="UQ75" s="141"/>
      <c r="UR75" s="141"/>
      <c r="US75" s="141"/>
      <c r="UT75" s="141"/>
      <c r="UU75" s="141"/>
      <c r="UV75" s="141"/>
      <c r="UW75" s="141"/>
      <c r="UX75" s="141"/>
      <c r="UY75" s="141"/>
      <c r="UZ75" s="141"/>
      <c r="VA75" s="141"/>
      <c r="VB75" s="141"/>
      <c r="VC75" s="141"/>
      <c r="VD75" s="141"/>
      <c r="VE75" s="141"/>
      <c r="VF75" s="141"/>
      <c r="VG75" s="141"/>
      <c r="VH75" s="141"/>
      <c r="VI75" s="141"/>
      <c r="VJ75" s="141"/>
      <c r="VK75" s="141"/>
      <c r="VL75" s="141"/>
      <c r="VM75" s="141"/>
      <c r="VN75" s="141"/>
      <c r="VO75" s="141"/>
      <c r="VP75" s="141"/>
      <c r="VQ75" s="141"/>
      <c r="VR75" s="141"/>
      <c r="VS75" s="141"/>
      <c r="VT75" s="141"/>
      <c r="VU75" s="141"/>
      <c r="VV75" s="141"/>
      <c r="VW75" s="141"/>
      <c r="VX75" s="141"/>
      <c r="VY75" s="141"/>
      <c r="VZ75" s="141"/>
      <c r="WA75" s="141"/>
      <c r="WB75" s="141"/>
      <c r="WC75" s="141"/>
      <c r="WD75" s="141"/>
      <c r="WE75" s="141"/>
      <c r="WF75" s="141"/>
      <c r="WG75" s="141"/>
      <c r="WH75" s="141"/>
      <c r="WI75" s="141"/>
      <c r="WJ75" s="141"/>
      <c r="WK75" s="141"/>
      <c r="WL75" s="141"/>
      <c r="WM75" s="141"/>
      <c r="WN75" s="141"/>
      <c r="WO75" s="141"/>
      <c r="WP75" s="141"/>
      <c r="WQ75" s="141"/>
      <c r="WR75" s="141"/>
      <c r="WS75" s="141"/>
      <c r="WT75" s="141"/>
      <c r="WU75" s="141"/>
      <c r="WV75" s="141"/>
      <c r="WW75" s="141"/>
      <c r="WX75" s="141"/>
      <c r="WY75" s="141"/>
      <c r="WZ75" s="141"/>
      <c r="XA75" s="141"/>
      <c r="XB75" s="141"/>
      <c r="XC75" s="141"/>
      <c r="XD75" s="141"/>
      <c r="XE75" s="141"/>
      <c r="XF75" s="141"/>
      <c r="XG75" s="141"/>
      <c r="XH75" s="141"/>
      <c r="XI75" s="141"/>
      <c r="XJ75" s="141"/>
      <c r="XK75" s="141"/>
      <c r="XL75" s="141"/>
      <c r="XM75" s="141"/>
      <c r="XN75" s="141"/>
      <c r="XO75" s="141"/>
      <c r="XP75" s="141"/>
      <c r="XQ75" s="141"/>
      <c r="XR75" s="141"/>
      <c r="XS75" s="141"/>
      <c r="XT75" s="141"/>
      <c r="XU75" s="141"/>
      <c r="XV75" s="141"/>
      <c r="XW75" s="141"/>
      <c r="XX75" s="141"/>
      <c r="XY75" s="141"/>
      <c r="XZ75" s="141"/>
      <c r="YA75" s="141"/>
      <c r="YB75" s="141"/>
      <c r="YC75" s="141"/>
      <c r="YD75" s="141"/>
      <c r="YE75" s="141"/>
      <c r="YF75" s="141"/>
      <c r="YG75" s="141"/>
      <c r="YH75" s="141"/>
      <c r="YI75" s="141"/>
      <c r="YJ75" s="141"/>
      <c r="YK75" s="141"/>
      <c r="YL75" s="141"/>
      <c r="YM75" s="141"/>
      <c r="YN75" s="141"/>
      <c r="YO75" s="141"/>
      <c r="YP75" s="141"/>
      <c r="YQ75" s="141"/>
      <c r="YR75" s="141"/>
      <c r="YS75" s="141"/>
      <c r="YT75" s="141"/>
      <c r="YU75" s="141"/>
      <c r="YV75" s="141"/>
      <c r="YW75" s="141"/>
      <c r="YX75" s="141"/>
      <c r="YY75" s="141"/>
      <c r="YZ75" s="141"/>
      <c r="ZA75" s="141"/>
      <c r="ZB75" s="141"/>
      <c r="ZC75" s="141"/>
      <c r="ZD75" s="141"/>
      <c r="ZE75" s="141"/>
      <c r="ZF75" s="141"/>
      <c r="ZG75" s="141"/>
      <c r="ZH75" s="141"/>
      <c r="ZI75" s="141"/>
      <c r="ZJ75" s="141"/>
      <c r="ZK75" s="141"/>
      <c r="ZL75" s="141"/>
      <c r="ZM75" s="141"/>
      <c r="ZN75" s="141"/>
      <c r="ZO75" s="141"/>
      <c r="ZP75" s="141"/>
      <c r="ZQ75" s="141"/>
      <c r="ZR75" s="141"/>
      <c r="ZS75" s="141"/>
      <c r="ZT75" s="141"/>
      <c r="ZU75" s="141"/>
      <c r="ZV75" s="141"/>
      <c r="ZW75" s="141"/>
      <c r="ZX75" s="141"/>
      <c r="ZY75" s="141"/>
      <c r="ZZ75" s="141"/>
      <c r="AAA75" s="141"/>
      <c r="AAB75" s="141"/>
      <c r="AAC75" s="141"/>
      <c r="AAD75" s="141"/>
      <c r="AAE75" s="141"/>
      <c r="AAF75" s="141"/>
      <c r="AAG75" s="141"/>
      <c r="AAH75" s="141"/>
      <c r="AAI75" s="141"/>
      <c r="AAJ75" s="141"/>
      <c r="AAK75" s="141"/>
      <c r="AAL75" s="141"/>
      <c r="AAM75" s="141"/>
      <c r="AAN75" s="141"/>
      <c r="AAO75" s="141"/>
      <c r="AAP75" s="141"/>
      <c r="AAQ75" s="141"/>
      <c r="AAR75" s="141"/>
      <c r="AAS75" s="141"/>
      <c r="AAT75" s="141"/>
      <c r="AAU75" s="141"/>
      <c r="AAV75" s="141"/>
      <c r="AAW75" s="141"/>
      <c r="AAX75" s="141"/>
      <c r="AAY75" s="141"/>
      <c r="AAZ75" s="141"/>
      <c r="ABA75" s="141"/>
      <c r="ABB75" s="141"/>
      <c r="ABC75" s="141"/>
      <c r="ABD75" s="141"/>
      <c r="ABE75" s="141"/>
      <c r="ABF75" s="141"/>
      <c r="ABG75" s="141"/>
      <c r="ABH75" s="141"/>
      <c r="ABI75" s="141"/>
      <c r="ABJ75" s="141"/>
      <c r="ABK75" s="141"/>
      <c r="ABL75" s="141"/>
      <c r="ABM75" s="141"/>
      <c r="ABN75" s="141"/>
      <c r="ABO75" s="141"/>
      <c r="ABP75" s="141"/>
      <c r="ABQ75" s="141"/>
      <c r="ABR75" s="141"/>
      <c r="ABS75" s="141"/>
      <c r="ABT75" s="141"/>
      <c r="ABU75" s="141"/>
      <c r="ABV75" s="141"/>
      <c r="ABW75" s="141"/>
      <c r="ABX75" s="141"/>
      <c r="ABY75" s="141"/>
      <c r="ABZ75" s="141"/>
      <c r="ACA75" s="141"/>
      <c r="ACB75" s="141"/>
      <c r="ACC75" s="141"/>
      <c r="ACD75" s="141"/>
      <c r="ACE75" s="141"/>
      <c r="ACF75" s="141"/>
      <c r="ACG75" s="141"/>
      <c r="ACH75" s="141"/>
      <c r="ACI75" s="141"/>
      <c r="ACJ75" s="141"/>
      <c r="ACK75" s="141"/>
      <c r="ACL75" s="141"/>
      <c r="ACM75" s="141"/>
      <c r="ACN75" s="141"/>
      <c r="ACO75" s="141"/>
      <c r="ACP75" s="141"/>
      <c r="ACQ75" s="141"/>
      <c r="ACR75" s="141"/>
      <c r="ACS75" s="141"/>
      <c r="ACT75" s="141"/>
      <c r="ACU75" s="141"/>
      <c r="ACV75" s="141"/>
      <c r="ACW75" s="141"/>
      <c r="ACX75" s="141"/>
      <c r="ACY75" s="141"/>
      <c r="ACZ75" s="141"/>
      <c r="ADA75" s="141"/>
      <c r="ADB75" s="141"/>
      <c r="ADC75" s="141"/>
      <c r="ADD75" s="141"/>
      <c r="ADE75" s="141"/>
      <c r="ADF75" s="141"/>
      <c r="ADG75" s="141"/>
      <c r="ADH75" s="141"/>
      <c r="ADI75" s="141"/>
      <c r="ADJ75" s="141"/>
      <c r="ADK75" s="141"/>
      <c r="ADL75" s="141"/>
      <c r="ADM75" s="141"/>
      <c r="ADN75" s="141"/>
      <c r="ADO75" s="141"/>
      <c r="ADP75" s="141"/>
      <c r="ADQ75" s="141"/>
      <c r="ADR75" s="141"/>
      <c r="ADS75" s="141"/>
      <c r="ADT75" s="141"/>
      <c r="ADU75" s="141"/>
      <c r="ADV75" s="141"/>
      <c r="ADW75" s="141"/>
      <c r="ADX75" s="141"/>
      <c r="ADY75" s="141"/>
      <c r="ADZ75" s="141"/>
      <c r="AEA75" s="141"/>
      <c r="AEB75" s="141"/>
      <c r="AEC75" s="141"/>
      <c r="AED75" s="141"/>
      <c r="AEE75" s="141"/>
      <c r="AEF75" s="141"/>
      <c r="AEG75" s="141"/>
      <c r="AEH75" s="141"/>
      <c r="AEI75" s="141"/>
      <c r="AEJ75" s="141"/>
      <c r="AEK75" s="141"/>
      <c r="AEL75" s="141"/>
      <c r="AEM75" s="141"/>
      <c r="AEN75" s="141"/>
      <c r="AEO75" s="141"/>
      <c r="AEP75" s="141"/>
      <c r="AEQ75" s="141"/>
      <c r="AER75" s="141"/>
      <c r="AES75" s="141"/>
      <c r="AET75" s="141"/>
      <c r="AEU75" s="141"/>
      <c r="AEV75" s="141"/>
      <c r="AEW75" s="141"/>
      <c r="AEX75" s="141"/>
      <c r="AEY75" s="141"/>
      <c r="AEZ75" s="141"/>
      <c r="AFA75" s="141"/>
      <c r="AFB75" s="141"/>
      <c r="AFC75" s="141"/>
      <c r="AFD75" s="141"/>
      <c r="AFE75" s="141"/>
      <c r="AFF75" s="141"/>
      <c r="AFG75" s="141"/>
      <c r="AFH75" s="141"/>
      <c r="AFI75" s="141"/>
      <c r="AFJ75" s="141"/>
      <c r="AFK75" s="141"/>
      <c r="AFL75" s="141"/>
      <c r="AFM75" s="141"/>
      <c r="AFN75" s="141"/>
      <c r="AFO75" s="141"/>
      <c r="AFP75" s="141"/>
      <c r="AFQ75" s="141"/>
      <c r="AFR75" s="141"/>
      <c r="AFS75" s="141"/>
      <c r="AFT75" s="141"/>
      <c r="AFU75" s="141"/>
      <c r="AFV75" s="141"/>
      <c r="AFW75" s="141"/>
      <c r="AFX75" s="141"/>
      <c r="AFY75" s="141"/>
      <c r="AFZ75" s="141"/>
      <c r="AGA75" s="141"/>
      <c r="AGB75" s="141"/>
      <c r="AGC75" s="141"/>
      <c r="AGD75" s="141"/>
      <c r="AGE75" s="141"/>
      <c r="AGF75" s="141"/>
      <c r="AGG75" s="141"/>
      <c r="AGH75" s="141"/>
      <c r="AGI75" s="141"/>
      <c r="AGJ75" s="141"/>
      <c r="AGK75" s="141"/>
      <c r="AGL75" s="141"/>
      <c r="AGM75" s="141"/>
      <c r="AGN75" s="141"/>
      <c r="AGO75" s="141"/>
      <c r="AGP75" s="141"/>
      <c r="AGQ75" s="141"/>
      <c r="AGR75" s="141"/>
      <c r="AGS75" s="141"/>
      <c r="AGT75" s="141"/>
      <c r="AGU75" s="141"/>
      <c r="AGV75" s="141"/>
      <c r="AGW75" s="141"/>
      <c r="AGX75" s="141"/>
      <c r="AGY75" s="141"/>
      <c r="AGZ75" s="141"/>
      <c r="AHA75" s="141"/>
      <c r="AHB75" s="141"/>
      <c r="AHC75" s="141"/>
      <c r="AHD75" s="141"/>
      <c r="AHE75" s="141"/>
      <c r="AHF75" s="141"/>
      <c r="AHG75" s="141"/>
      <c r="AHH75" s="141"/>
      <c r="AHI75" s="141"/>
      <c r="AHJ75" s="141"/>
      <c r="AHK75" s="141"/>
      <c r="AHL75" s="141"/>
      <c r="AHM75" s="141"/>
      <c r="AHN75" s="141"/>
      <c r="AHO75" s="141"/>
      <c r="AHP75" s="141"/>
      <c r="AHQ75" s="141"/>
      <c r="AHR75" s="141"/>
      <c r="AHS75" s="141"/>
      <c r="AHT75" s="141"/>
      <c r="AHU75" s="141"/>
      <c r="AHV75" s="141"/>
      <c r="AHW75" s="141"/>
      <c r="AHX75" s="141"/>
      <c r="AHY75" s="141"/>
      <c r="AHZ75" s="141"/>
      <c r="AIA75" s="141"/>
      <c r="AIB75" s="141"/>
      <c r="AIC75" s="141"/>
      <c r="AID75" s="141"/>
      <c r="AIE75" s="141"/>
      <c r="AIF75" s="141"/>
      <c r="AIG75" s="141"/>
      <c r="AIH75" s="141"/>
      <c r="AII75" s="141"/>
      <c r="AIJ75" s="141"/>
      <c r="AIK75" s="141"/>
      <c r="AIL75" s="141"/>
      <c r="AIM75" s="141"/>
      <c r="AIN75" s="141"/>
      <c r="AIO75" s="141"/>
      <c r="AIP75" s="141"/>
      <c r="AIQ75" s="141"/>
      <c r="AIR75" s="141"/>
      <c r="AIS75" s="141"/>
      <c r="AIT75" s="141"/>
      <c r="AIU75" s="141"/>
      <c r="AIV75" s="141"/>
      <c r="AIW75" s="141"/>
      <c r="AIX75" s="141"/>
      <c r="AIY75" s="141"/>
      <c r="AIZ75" s="141"/>
      <c r="AJA75" s="141"/>
      <c r="AJB75" s="141"/>
      <c r="AJC75" s="141"/>
      <c r="AJD75" s="141"/>
      <c r="AJE75" s="141"/>
      <c r="AJF75" s="141"/>
      <c r="AJG75" s="141"/>
      <c r="AJH75" s="141"/>
      <c r="AJI75" s="141"/>
      <c r="AJJ75" s="141"/>
      <c r="AJK75" s="141"/>
      <c r="AJL75" s="141"/>
      <c r="AJM75" s="141"/>
      <c r="AJN75" s="141"/>
      <c r="AJO75" s="141"/>
      <c r="AJP75" s="141"/>
      <c r="AJQ75" s="141"/>
      <c r="AJR75" s="141"/>
      <c r="AJS75" s="141"/>
      <c r="AJT75" s="141"/>
      <c r="AJU75" s="141"/>
      <c r="AJV75" s="141"/>
      <c r="AJW75" s="141"/>
      <c r="AJX75" s="141"/>
      <c r="AJY75" s="141"/>
      <c r="AJZ75" s="141"/>
      <c r="AKA75" s="141"/>
      <c r="AKB75" s="141"/>
      <c r="AKC75" s="141"/>
      <c r="AKD75" s="141"/>
      <c r="AKE75" s="141"/>
      <c r="AKF75" s="141"/>
      <c r="AKG75" s="141"/>
      <c r="AKH75" s="141"/>
      <c r="AKI75" s="141"/>
      <c r="AKJ75" s="141"/>
      <c r="AKK75" s="141"/>
      <c r="AKL75" s="141"/>
      <c r="AKM75" s="141"/>
      <c r="AKN75" s="141"/>
      <c r="AKO75" s="141"/>
      <c r="AKP75" s="141"/>
      <c r="AKQ75" s="141"/>
      <c r="AKR75" s="141"/>
      <c r="AKS75" s="141"/>
      <c r="AKT75" s="141"/>
      <c r="AKU75" s="141"/>
      <c r="AKV75" s="141"/>
      <c r="AKW75" s="141"/>
      <c r="AKX75" s="141"/>
      <c r="AKY75" s="141"/>
      <c r="AKZ75" s="141"/>
      <c r="ALA75" s="141"/>
      <c r="ALB75" s="141"/>
      <c r="ALC75" s="141"/>
      <c r="ALD75" s="141"/>
      <c r="ALE75" s="141"/>
      <c r="ALF75" s="141"/>
      <c r="ALG75" s="141"/>
      <c r="ALH75" s="141"/>
      <c r="ALI75" s="141"/>
      <c r="ALJ75" s="141"/>
      <c r="ALK75" s="141"/>
      <c r="ALL75" s="141"/>
      <c r="ALM75" s="141"/>
      <c r="ALN75" s="141"/>
      <c r="ALO75" s="141"/>
      <c r="ALP75" s="141"/>
      <c r="ALQ75" s="141"/>
      <c r="ALR75" s="141"/>
      <c r="ALS75" s="141"/>
      <c r="ALT75" s="141"/>
      <c r="ALU75" s="141"/>
      <c r="ALV75" s="141"/>
      <c r="ALW75" s="141"/>
      <c r="ALX75" s="141"/>
      <c r="ALY75" s="141"/>
      <c r="ALZ75" s="141"/>
      <c r="AMA75" s="141"/>
      <c r="AMB75" s="141"/>
      <c r="AMC75" s="141"/>
      <c r="AMD75" s="141"/>
      <c r="AME75" s="141"/>
      <c r="AMF75" s="141"/>
      <c r="AMG75" s="141"/>
      <c r="AMH75" s="141"/>
      <c r="AMI75" s="141"/>
      <c r="AMJ75" s="141"/>
      <c r="AMK75" s="141"/>
      <c r="AML75" s="141"/>
    </row>
    <row r="76" spans="1:1026" s="142" customFormat="1" ht="16.5" customHeight="1">
      <c r="A76" s="141"/>
      <c r="B76" s="354"/>
      <c r="C76" s="385"/>
      <c r="D76" s="339" t="s">
        <v>54</v>
      </c>
      <c r="E76" s="250"/>
      <c r="F76" s="387">
        <v>0.19</v>
      </c>
      <c r="G76" s="349"/>
      <c r="H76" s="350"/>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1"/>
      <c r="FF76" s="141"/>
      <c r="FG76" s="141"/>
      <c r="FH76" s="141"/>
      <c r="FI76" s="141"/>
      <c r="FJ76" s="141"/>
      <c r="FK76" s="141"/>
      <c r="FL76" s="141"/>
      <c r="FM76" s="141"/>
      <c r="FN76" s="141"/>
      <c r="FO76" s="141"/>
      <c r="FP76" s="141"/>
      <c r="FQ76" s="141"/>
      <c r="FR76" s="141"/>
      <c r="FS76" s="141"/>
      <c r="FT76" s="141"/>
      <c r="FU76" s="141"/>
      <c r="FV76" s="141"/>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1"/>
      <c r="LR76" s="141"/>
      <c r="LS76" s="141"/>
      <c r="LT76" s="141"/>
      <c r="LU76" s="141"/>
      <c r="LV76" s="141"/>
      <c r="LW76" s="141"/>
      <c r="LX76" s="141"/>
      <c r="LY76" s="141"/>
      <c r="LZ76" s="141"/>
      <c r="MA76" s="141"/>
      <c r="MB76" s="141"/>
      <c r="MC76" s="141"/>
      <c r="MD76" s="141"/>
      <c r="ME76" s="141"/>
      <c r="MF76" s="141"/>
      <c r="MG76" s="141"/>
      <c r="MH76" s="141"/>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1"/>
      <c r="SD76" s="141"/>
      <c r="SE76" s="141"/>
      <c r="SF76" s="141"/>
      <c r="SG76" s="141"/>
      <c r="SH76" s="141"/>
      <c r="SI76" s="141"/>
      <c r="SJ76" s="141"/>
      <c r="SK76" s="141"/>
      <c r="SL76" s="141"/>
      <c r="SM76" s="141"/>
      <c r="SN76" s="141"/>
      <c r="SO76" s="141"/>
      <c r="SP76" s="141"/>
      <c r="SQ76" s="141"/>
      <c r="SR76" s="141"/>
      <c r="SS76" s="141"/>
      <c r="ST76" s="141"/>
      <c r="SU76" s="141"/>
      <c r="SV76" s="141"/>
      <c r="SW76" s="141"/>
      <c r="SX76" s="141"/>
      <c r="SY76" s="141"/>
      <c r="SZ76" s="141"/>
      <c r="TA76" s="141"/>
      <c r="TB76" s="141"/>
      <c r="TC76" s="141"/>
      <c r="TD76" s="141"/>
      <c r="TE76" s="141"/>
      <c r="TF76" s="141"/>
      <c r="TG76" s="141"/>
      <c r="TH76" s="141"/>
      <c r="TI76" s="141"/>
      <c r="TJ76" s="141"/>
      <c r="TK76" s="141"/>
      <c r="TL76" s="141"/>
      <c r="TM76" s="141"/>
      <c r="TN76" s="141"/>
      <c r="TO76" s="141"/>
      <c r="TP76" s="141"/>
      <c r="TQ76" s="141"/>
      <c r="TR76" s="141"/>
      <c r="TS76" s="141"/>
      <c r="TT76" s="141"/>
      <c r="TU76" s="141"/>
      <c r="TV76" s="141"/>
      <c r="TW76" s="141"/>
      <c r="TX76" s="141"/>
      <c r="TY76" s="141"/>
      <c r="TZ76" s="141"/>
      <c r="UA76" s="141"/>
      <c r="UB76" s="141"/>
      <c r="UC76" s="141"/>
      <c r="UD76" s="141"/>
      <c r="UE76" s="141"/>
      <c r="UF76" s="141"/>
      <c r="UG76" s="141"/>
      <c r="UH76" s="141"/>
      <c r="UI76" s="141"/>
      <c r="UJ76" s="141"/>
      <c r="UK76" s="141"/>
      <c r="UL76" s="141"/>
      <c r="UM76" s="141"/>
      <c r="UN76" s="141"/>
      <c r="UO76" s="141"/>
      <c r="UP76" s="141"/>
      <c r="UQ76" s="141"/>
      <c r="UR76" s="141"/>
      <c r="US76" s="141"/>
      <c r="UT76" s="141"/>
      <c r="UU76" s="141"/>
      <c r="UV76" s="141"/>
      <c r="UW76" s="141"/>
      <c r="UX76" s="141"/>
      <c r="UY76" s="141"/>
      <c r="UZ76" s="141"/>
      <c r="VA76" s="141"/>
      <c r="VB76" s="141"/>
      <c r="VC76" s="141"/>
      <c r="VD76" s="141"/>
      <c r="VE76" s="141"/>
      <c r="VF76" s="141"/>
      <c r="VG76" s="141"/>
      <c r="VH76" s="141"/>
      <c r="VI76" s="141"/>
      <c r="VJ76" s="141"/>
      <c r="VK76" s="141"/>
      <c r="VL76" s="141"/>
      <c r="VM76" s="141"/>
      <c r="VN76" s="141"/>
      <c r="VO76" s="141"/>
      <c r="VP76" s="141"/>
      <c r="VQ76" s="141"/>
      <c r="VR76" s="141"/>
      <c r="VS76" s="141"/>
      <c r="VT76" s="141"/>
      <c r="VU76" s="141"/>
      <c r="VV76" s="141"/>
      <c r="VW76" s="141"/>
      <c r="VX76" s="141"/>
      <c r="VY76" s="141"/>
      <c r="VZ76" s="141"/>
      <c r="WA76" s="141"/>
      <c r="WB76" s="141"/>
      <c r="WC76" s="141"/>
      <c r="WD76" s="141"/>
      <c r="WE76" s="141"/>
      <c r="WF76" s="141"/>
      <c r="WG76" s="141"/>
      <c r="WH76" s="141"/>
      <c r="WI76" s="141"/>
      <c r="WJ76" s="141"/>
      <c r="WK76" s="141"/>
      <c r="WL76" s="141"/>
      <c r="WM76" s="141"/>
      <c r="WN76" s="141"/>
      <c r="WO76" s="141"/>
      <c r="WP76" s="141"/>
      <c r="WQ76" s="141"/>
      <c r="WR76" s="141"/>
      <c r="WS76" s="141"/>
      <c r="WT76" s="141"/>
      <c r="WU76" s="141"/>
      <c r="WV76" s="141"/>
      <c r="WW76" s="141"/>
      <c r="WX76" s="141"/>
      <c r="WY76" s="141"/>
      <c r="WZ76" s="141"/>
      <c r="XA76" s="141"/>
      <c r="XB76" s="141"/>
      <c r="XC76" s="141"/>
      <c r="XD76" s="141"/>
      <c r="XE76" s="141"/>
      <c r="XF76" s="141"/>
      <c r="XG76" s="141"/>
      <c r="XH76" s="141"/>
      <c r="XI76" s="141"/>
      <c r="XJ76" s="141"/>
      <c r="XK76" s="141"/>
      <c r="XL76" s="141"/>
      <c r="XM76" s="141"/>
      <c r="XN76" s="141"/>
      <c r="XO76" s="141"/>
      <c r="XP76" s="141"/>
      <c r="XQ76" s="141"/>
      <c r="XR76" s="141"/>
      <c r="XS76" s="141"/>
      <c r="XT76" s="141"/>
      <c r="XU76" s="141"/>
      <c r="XV76" s="141"/>
      <c r="XW76" s="141"/>
      <c r="XX76" s="141"/>
      <c r="XY76" s="141"/>
      <c r="XZ76" s="141"/>
      <c r="YA76" s="141"/>
      <c r="YB76" s="141"/>
      <c r="YC76" s="141"/>
      <c r="YD76" s="141"/>
      <c r="YE76" s="141"/>
      <c r="YF76" s="141"/>
      <c r="YG76" s="141"/>
      <c r="YH76" s="141"/>
      <c r="YI76" s="141"/>
      <c r="YJ76" s="141"/>
      <c r="YK76" s="141"/>
      <c r="YL76" s="141"/>
      <c r="YM76" s="141"/>
      <c r="YN76" s="141"/>
      <c r="YO76" s="141"/>
      <c r="YP76" s="141"/>
      <c r="YQ76" s="141"/>
      <c r="YR76" s="141"/>
      <c r="YS76" s="141"/>
      <c r="YT76" s="141"/>
      <c r="YU76" s="141"/>
      <c r="YV76" s="141"/>
      <c r="YW76" s="141"/>
      <c r="YX76" s="141"/>
      <c r="YY76" s="141"/>
      <c r="YZ76" s="141"/>
      <c r="ZA76" s="141"/>
      <c r="ZB76" s="141"/>
      <c r="ZC76" s="141"/>
      <c r="ZD76" s="141"/>
      <c r="ZE76" s="141"/>
      <c r="ZF76" s="141"/>
      <c r="ZG76" s="141"/>
      <c r="ZH76" s="141"/>
      <c r="ZI76" s="141"/>
      <c r="ZJ76" s="141"/>
      <c r="ZK76" s="141"/>
      <c r="ZL76" s="141"/>
      <c r="ZM76" s="141"/>
      <c r="ZN76" s="141"/>
      <c r="ZO76" s="141"/>
      <c r="ZP76" s="141"/>
      <c r="ZQ76" s="141"/>
      <c r="ZR76" s="141"/>
      <c r="ZS76" s="141"/>
      <c r="ZT76" s="141"/>
      <c r="ZU76" s="141"/>
      <c r="ZV76" s="141"/>
      <c r="ZW76" s="141"/>
      <c r="ZX76" s="141"/>
      <c r="ZY76" s="141"/>
      <c r="ZZ76" s="141"/>
      <c r="AAA76" s="141"/>
      <c r="AAB76" s="141"/>
      <c r="AAC76" s="141"/>
      <c r="AAD76" s="141"/>
      <c r="AAE76" s="141"/>
      <c r="AAF76" s="141"/>
      <c r="AAG76" s="141"/>
      <c r="AAH76" s="141"/>
      <c r="AAI76" s="141"/>
      <c r="AAJ76" s="141"/>
      <c r="AAK76" s="141"/>
      <c r="AAL76" s="141"/>
      <c r="AAM76" s="141"/>
      <c r="AAN76" s="141"/>
      <c r="AAO76" s="141"/>
      <c r="AAP76" s="141"/>
      <c r="AAQ76" s="141"/>
      <c r="AAR76" s="141"/>
      <c r="AAS76" s="141"/>
      <c r="AAT76" s="141"/>
      <c r="AAU76" s="141"/>
      <c r="AAV76" s="141"/>
      <c r="AAW76" s="141"/>
      <c r="AAX76" s="141"/>
      <c r="AAY76" s="141"/>
      <c r="AAZ76" s="141"/>
      <c r="ABA76" s="141"/>
      <c r="ABB76" s="141"/>
      <c r="ABC76" s="141"/>
      <c r="ABD76" s="141"/>
      <c r="ABE76" s="141"/>
      <c r="ABF76" s="141"/>
      <c r="ABG76" s="141"/>
      <c r="ABH76" s="141"/>
      <c r="ABI76" s="141"/>
      <c r="ABJ76" s="141"/>
      <c r="ABK76" s="141"/>
      <c r="ABL76" s="141"/>
      <c r="ABM76" s="141"/>
      <c r="ABN76" s="141"/>
      <c r="ABO76" s="141"/>
      <c r="ABP76" s="141"/>
      <c r="ABQ76" s="141"/>
      <c r="ABR76" s="141"/>
      <c r="ABS76" s="141"/>
      <c r="ABT76" s="141"/>
      <c r="ABU76" s="141"/>
      <c r="ABV76" s="141"/>
      <c r="ABW76" s="141"/>
      <c r="ABX76" s="141"/>
      <c r="ABY76" s="141"/>
      <c r="ABZ76" s="141"/>
      <c r="ACA76" s="141"/>
      <c r="ACB76" s="141"/>
      <c r="ACC76" s="141"/>
      <c r="ACD76" s="141"/>
      <c r="ACE76" s="141"/>
      <c r="ACF76" s="141"/>
      <c r="ACG76" s="141"/>
      <c r="ACH76" s="141"/>
      <c r="ACI76" s="141"/>
      <c r="ACJ76" s="141"/>
      <c r="ACK76" s="141"/>
      <c r="ACL76" s="141"/>
      <c r="ACM76" s="141"/>
      <c r="ACN76" s="141"/>
      <c r="ACO76" s="141"/>
      <c r="ACP76" s="141"/>
      <c r="ACQ76" s="141"/>
      <c r="ACR76" s="141"/>
      <c r="ACS76" s="141"/>
      <c r="ACT76" s="141"/>
      <c r="ACU76" s="141"/>
      <c r="ACV76" s="141"/>
      <c r="ACW76" s="141"/>
      <c r="ACX76" s="141"/>
      <c r="ACY76" s="141"/>
      <c r="ACZ76" s="141"/>
      <c r="ADA76" s="141"/>
      <c r="ADB76" s="141"/>
      <c r="ADC76" s="141"/>
      <c r="ADD76" s="141"/>
      <c r="ADE76" s="141"/>
      <c r="ADF76" s="141"/>
      <c r="ADG76" s="141"/>
      <c r="ADH76" s="141"/>
      <c r="ADI76" s="141"/>
      <c r="ADJ76" s="141"/>
      <c r="ADK76" s="141"/>
      <c r="ADL76" s="141"/>
      <c r="ADM76" s="141"/>
      <c r="ADN76" s="141"/>
      <c r="ADO76" s="141"/>
      <c r="ADP76" s="141"/>
      <c r="ADQ76" s="141"/>
      <c r="ADR76" s="141"/>
      <c r="ADS76" s="141"/>
      <c r="ADT76" s="141"/>
      <c r="ADU76" s="141"/>
      <c r="ADV76" s="141"/>
      <c r="ADW76" s="141"/>
      <c r="ADX76" s="141"/>
      <c r="ADY76" s="141"/>
      <c r="ADZ76" s="141"/>
      <c r="AEA76" s="141"/>
      <c r="AEB76" s="141"/>
      <c r="AEC76" s="141"/>
      <c r="AED76" s="141"/>
      <c r="AEE76" s="141"/>
      <c r="AEF76" s="141"/>
      <c r="AEG76" s="141"/>
      <c r="AEH76" s="141"/>
      <c r="AEI76" s="141"/>
      <c r="AEJ76" s="141"/>
      <c r="AEK76" s="141"/>
      <c r="AEL76" s="141"/>
      <c r="AEM76" s="141"/>
      <c r="AEN76" s="141"/>
      <c r="AEO76" s="141"/>
      <c r="AEP76" s="141"/>
      <c r="AEQ76" s="141"/>
      <c r="AER76" s="141"/>
      <c r="AES76" s="141"/>
      <c r="AET76" s="141"/>
      <c r="AEU76" s="141"/>
      <c r="AEV76" s="141"/>
      <c r="AEW76" s="141"/>
      <c r="AEX76" s="141"/>
      <c r="AEY76" s="141"/>
      <c r="AEZ76" s="141"/>
      <c r="AFA76" s="141"/>
      <c r="AFB76" s="141"/>
      <c r="AFC76" s="141"/>
      <c r="AFD76" s="141"/>
      <c r="AFE76" s="141"/>
      <c r="AFF76" s="141"/>
      <c r="AFG76" s="141"/>
      <c r="AFH76" s="141"/>
      <c r="AFI76" s="141"/>
      <c r="AFJ76" s="141"/>
      <c r="AFK76" s="141"/>
      <c r="AFL76" s="141"/>
      <c r="AFM76" s="141"/>
      <c r="AFN76" s="141"/>
      <c r="AFO76" s="141"/>
      <c r="AFP76" s="141"/>
      <c r="AFQ76" s="141"/>
      <c r="AFR76" s="141"/>
      <c r="AFS76" s="141"/>
      <c r="AFT76" s="141"/>
      <c r="AFU76" s="141"/>
      <c r="AFV76" s="141"/>
      <c r="AFW76" s="141"/>
      <c r="AFX76" s="141"/>
      <c r="AFY76" s="141"/>
      <c r="AFZ76" s="141"/>
      <c r="AGA76" s="141"/>
      <c r="AGB76" s="141"/>
      <c r="AGC76" s="141"/>
      <c r="AGD76" s="141"/>
      <c r="AGE76" s="141"/>
      <c r="AGF76" s="141"/>
      <c r="AGG76" s="141"/>
      <c r="AGH76" s="141"/>
      <c r="AGI76" s="141"/>
      <c r="AGJ76" s="141"/>
      <c r="AGK76" s="141"/>
      <c r="AGL76" s="141"/>
      <c r="AGM76" s="141"/>
      <c r="AGN76" s="141"/>
      <c r="AGO76" s="141"/>
      <c r="AGP76" s="141"/>
      <c r="AGQ76" s="141"/>
      <c r="AGR76" s="141"/>
      <c r="AGS76" s="141"/>
      <c r="AGT76" s="141"/>
      <c r="AGU76" s="141"/>
      <c r="AGV76" s="141"/>
      <c r="AGW76" s="141"/>
      <c r="AGX76" s="141"/>
      <c r="AGY76" s="141"/>
      <c r="AGZ76" s="141"/>
      <c r="AHA76" s="141"/>
      <c r="AHB76" s="141"/>
      <c r="AHC76" s="141"/>
      <c r="AHD76" s="141"/>
      <c r="AHE76" s="141"/>
      <c r="AHF76" s="141"/>
      <c r="AHG76" s="141"/>
      <c r="AHH76" s="141"/>
      <c r="AHI76" s="141"/>
      <c r="AHJ76" s="141"/>
      <c r="AHK76" s="141"/>
      <c r="AHL76" s="141"/>
      <c r="AHM76" s="141"/>
      <c r="AHN76" s="141"/>
      <c r="AHO76" s="141"/>
      <c r="AHP76" s="141"/>
      <c r="AHQ76" s="141"/>
      <c r="AHR76" s="141"/>
      <c r="AHS76" s="141"/>
      <c r="AHT76" s="141"/>
      <c r="AHU76" s="141"/>
      <c r="AHV76" s="141"/>
      <c r="AHW76" s="141"/>
      <c r="AHX76" s="141"/>
      <c r="AHY76" s="141"/>
      <c r="AHZ76" s="141"/>
      <c r="AIA76" s="141"/>
      <c r="AIB76" s="141"/>
      <c r="AIC76" s="141"/>
      <c r="AID76" s="141"/>
      <c r="AIE76" s="141"/>
      <c r="AIF76" s="141"/>
      <c r="AIG76" s="141"/>
      <c r="AIH76" s="141"/>
      <c r="AII76" s="141"/>
      <c r="AIJ76" s="141"/>
      <c r="AIK76" s="141"/>
      <c r="AIL76" s="141"/>
      <c r="AIM76" s="141"/>
      <c r="AIN76" s="141"/>
      <c r="AIO76" s="141"/>
      <c r="AIP76" s="141"/>
      <c r="AIQ76" s="141"/>
      <c r="AIR76" s="141"/>
      <c r="AIS76" s="141"/>
      <c r="AIT76" s="141"/>
      <c r="AIU76" s="141"/>
      <c r="AIV76" s="141"/>
      <c r="AIW76" s="141"/>
      <c r="AIX76" s="141"/>
      <c r="AIY76" s="141"/>
      <c r="AIZ76" s="141"/>
      <c r="AJA76" s="141"/>
      <c r="AJB76" s="141"/>
      <c r="AJC76" s="141"/>
      <c r="AJD76" s="141"/>
      <c r="AJE76" s="141"/>
      <c r="AJF76" s="141"/>
      <c r="AJG76" s="141"/>
      <c r="AJH76" s="141"/>
      <c r="AJI76" s="141"/>
      <c r="AJJ76" s="141"/>
      <c r="AJK76" s="141"/>
      <c r="AJL76" s="141"/>
      <c r="AJM76" s="141"/>
      <c r="AJN76" s="141"/>
      <c r="AJO76" s="141"/>
      <c r="AJP76" s="141"/>
      <c r="AJQ76" s="141"/>
      <c r="AJR76" s="141"/>
      <c r="AJS76" s="141"/>
      <c r="AJT76" s="141"/>
      <c r="AJU76" s="141"/>
      <c r="AJV76" s="141"/>
      <c r="AJW76" s="141"/>
      <c r="AJX76" s="141"/>
      <c r="AJY76" s="141"/>
      <c r="AJZ76" s="141"/>
      <c r="AKA76" s="141"/>
      <c r="AKB76" s="141"/>
      <c r="AKC76" s="141"/>
      <c r="AKD76" s="141"/>
      <c r="AKE76" s="141"/>
      <c r="AKF76" s="141"/>
      <c r="AKG76" s="141"/>
      <c r="AKH76" s="141"/>
      <c r="AKI76" s="141"/>
      <c r="AKJ76" s="141"/>
      <c r="AKK76" s="141"/>
      <c r="AKL76" s="141"/>
      <c r="AKM76" s="141"/>
      <c r="AKN76" s="141"/>
      <c r="AKO76" s="141"/>
      <c r="AKP76" s="141"/>
      <c r="AKQ76" s="141"/>
      <c r="AKR76" s="141"/>
      <c r="AKS76" s="141"/>
      <c r="AKT76" s="141"/>
      <c r="AKU76" s="141"/>
      <c r="AKV76" s="141"/>
      <c r="AKW76" s="141"/>
      <c r="AKX76" s="141"/>
      <c r="AKY76" s="141"/>
      <c r="AKZ76" s="141"/>
      <c r="ALA76" s="141"/>
      <c r="ALB76" s="141"/>
      <c r="ALC76" s="141"/>
      <c r="ALD76" s="141"/>
      <c r="ALE76" s="141"/>
      <c r="ALF76" s="141"/>
      <c r="ALG76" s="141"/>
      <c r="ALH76" s="141"/>
      <c r="ALI76" s="141"/>
      <c r="ALJ76" s="141"/>
      <c r="ALK76" s="141"/>
      <c r="ALL76" s="141"/>
      <c r="ALM76" s="141"/>
      <c r="ALN76" s="141"/>
      <c r="ALO76" s="141"/>
      <c r="ALP76" s="141"/>
      <c r="ALQ76" s="141"/>
      <c r="ALR76" s="141"/>
      <c r="ALS76" s="141"/>
      <c r="ALT76" s="141"/>
      <c r="ALU76" s="141"/>
      <c r="ALV76" s="141"/>
      <c r="ALW76" s="141"/>
      <c r="ALX76" s="141"/>
      <c r="ALY76" s="141"/>
      <c r="ALZ76" s="141"/>
      <c r="AMA76" s="141"/>
      <c r="AMB76" s="141"/>
      <c r="AMC76" s="141"/>
      <c r="AMD76" s="141"/>
      <c r="AME76" s="141"/>
      <c r="AMF76" s="141"/>
      <c r="AMG76" s="141"/>
      <c r="AMH76" s="141"/>
      <c r="AMI76" s="141"/>
      <c r="AMJ76" s="141"/>
      <c r="AMK76" s="141"/>
      <c r="AML76" s="141"/>
    </row>
    <row r="77" spans="1:1026" s="142" customFormat="1" ht="16.5" customHeight="1">
      <c r="A77" s="141"/>
      <c r="B77" s="193" t="s">
        <v>13</v>
      </c>
      <c r="C77" s="339" t="s">
        <v>55</v>
      </c>
      <c r="D77" s="384"/>
      <c r="E77" s="384"/>
      <c r="F77" s="384"/>
      <c r="G77" s="250"/>
      <c r="H77" s="127">
        <v>0</v>
      </c>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1"/>
      <c r="FF77" s="141"/>
      <c r="FG77" s="141"/>
      <c r="FH77" s="141"/>
      <c r="FI77" s="141"/>
      <c r="FJ77" s="141"/>
      <c r="FK77" s="141"/>
      <c r="FL77" s="141"/>
      <c r="FM77" s="141"/>
      <c r="FN77" s="141"/>
      <c r="FO77" s="141"/>
      <c r="FP77" s="141"/>
      <c r="FQ77" s="141"/>
      <c r="FR77" s="141"/>
      <c r="FS77" s="141"/>
      <c r="FT77" s="141"/>
      <c r="FU77" s="141"/>
      <c r="FV77" s="141"/>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1"/>
      <c r="LR77" s="141"/>
      <c r="LS77" s="141"/>
      <c r="LT77" s="141"/>
      <c r="LU77" s="141"/>
      <c r="LV77" s="141"/>
      <c r="LW77" s="141"/>
      <c r="LX77" s="141"/>
      <c r="LY77" s="141"/>
      <c r="LZ77" s="141"/>
      <c r="MA77" s="141"/>
      <c r="MB77" s="141"/>
      <c r="MC77" s="141"/>
      <c r="MD77" s="141"/>
      <c r="ME77" s="141"/>
      <c r="MF77" s="141"/>
      <c r="MG77" s="141"/>
      <c r="MH77" s="141"/>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1"/>
      <c r="SD77" s="141"/>
      <c r="SE77" s="141"/>
      <c r="SF77" s="141"/>
      <c r="SG77" s="141"/>
      <c r="SH77" s="141"/>
      <c r="SI77" s="141"/>
      <c r="SJ77" s="141"/>
      <c r="SK77" s="141"/>
      <c r="SL77" s="141"/>
      <c r="SM77" s="141"/>
      <c r="SN77" s="141"/>
      <c r="SO77" s="141"/>
      <c r="SP77" s="141"/>
      <c r="SQ77" s="141"/>
      <c r="SR77" s="141"/>
      <c r="SS77" s="141"/>
      <c r="ST77" s="141"/>
      <c r="SU77" s="141"/>
      <c r="SV77" s="141"/>
      <c r="SW77" s="141"/>
      <c r="SX77" s="141"/>
      <c r="SY77" s="141"/>
      <c r="SZ77" s="141"/>
      <c r="TA77" s="141"/>
      <c r="TB77" s="141"/>
      <c r="TC77" s="141"/>
      <c r="TD77" s="141"/>
      <c r="TE77" s="141"/>
      <c r="TF77" s="141"/>
      <c r="TG77" s="141"/>
      <c r="TH77" s="141"/>
      <c r="TI77" s="141"/>
      <c r="TJ77" s="141"/>
      <c r="TK77" s="141"/>
      <c r="TL77" s="141"/>
      <c r="TM77" s="141"/>
      <c r="TN77" s="141"/>
      <c r="TO77" s="141"/>
      <c r="TP77" s="141"/>
      <c r="TQ77" s="141"/>
      <c r="TR77" s="141"/>
      <c r="TS77" s="141"/>
      <c r="TT77" s="141"/>
      <c r="TU77" s="141"/>
      <c r="TV77" s="141"/>
      <c r="TW77" s="141"/>
      <c r="TX77" s="141"/>
      <c r="TY77" s="141"/>
      <c r="TZ77" s="141"/>
      <c r="UA77" s="141"/>
      <c r="UB77" s="141"/>
      <c r="UC77" s="141"/>
      <c r="UD77" s="141"/>
      <c r="UE77" s="141"/>
      <c r="UF77" s="141"/>
      <c r="UG77" s="141"/>
      <c r="UH77" s="141"/>
      <c r="UI77" s="141"/>
      <c r="UJ77" s="141"/>
      <c r="UK77" s="141"/>
      <c r="UL77" s="141"/>
      <c r="UM77" s="141"/>
      <c r="UN77" s="141"/>
      <c r="UO77" s="141"/>
      <c r="UP77" s="141"/>
      <c r="UQ77" s="141"/>
      <c r="UR77" s="141"/>
      <c r="US77" s="141"/>
      <c r="UT77" s="141"/>
      <c r="UU77" s="141"/>
      <c r="UV77" s="141"/>
      <c r="UW77" s="141"/>
      <c r="UX77" s="141"/>
      <c r="UY77" s="141"/>
      <c r="UZ77" s="141"/>
      <c r="VA77" s="141"/>
      <c r="VB77" s="141"/>
      <c r="VC77" s="141"/>
      <c r="VD77" s="141"/>
      <c r="VE77" s="141"/>
      <c r="VF77" s="141"/>
      <c r="VG77" s="141"/>
      <c r="VH77" s="141"/>
      <c r="VI77" s="141"/>
      <c r="VJ77" s="141"/>
      <c r="VK77" s="141"/>
      <c r="VL77" s="141"/>
      <c r="VM77" s="141"/>
      <c r="VN77" s="141"/>
      <c r="VO77" s="141"/>
      <c r="VP77" s="141"/>
      <c r="VQ77" s="141"/>
      <c r="VR77" s="141"/>
      <c r="VS77" s="141"/>
      <c r="VT77" s="141"/>
      <c r="VU77" s="141"/>
      <c r="VV77" s="141"/>
      <c r="VW77" s="141"/>
      <c r="VX77" s="141"/>
      <c r="VY77" s="141"/>
      <c r="VZ77" s="141"/>
      <c r="WA77" s="141"/>
      <c r="WB77" s="141"/>
      <c r="WC77" s="141"/>
      <c r="WD77" s="141"/>
      <c r="WE77" s="141"/>
      <c r="WF77" s="141"/>
      <c r="WG77" s="141"/>
      <c r="WH77" s="141"/>
      <c r="WI77" s="141"/>
      <c r="WJ77" s="141"/>
      <c r="WK77" s="141"/>
      <c r="WL77" s="141"/>
      <c r="WM77" s="141"/>
      <c r="WN77" s="141"/>
      <c r="WO77" s="141"/>
      <c r="WP77" s="141"/>
      <c r="WQ77" s="141"/>
      <c r="WR77" s="141"/>
      <c r="WS77" s="141"/>
      <c r="WT77" s="141"/>
      <c r="WU77" s="141"/>
      <c r="WV77" s="141"/>
      <c r="WW77" s="141"/>
      <c r="WX77" s="141"/>
      <c r="WY77" s="141"/>
      <c r="WZ77" s="141"/>
      <c r="XA77" s="141"/>
      <c r="XB77" s="141"/>
      <c r="XC77" s="141"/>
      <c r="XD77" s="141"/>
      <c r="XE77" s="141"/>
      <c r="XF77" s="141"/>
      <c r="XG77" s="141"/>
      <c r="XH77" s="141"/>
      <c r="XI77" s="141"/>
      <c r="XJ77" s="141"/>
      <c r="XK77" s="141"/>
      <c r="XL77" s="141"/>
      <c r="XM77" s="141"/>
      <c r="XN77" s="141"/>
      <c r="XO77" s="141"/>
      <c r="XP77" s="141"/>
      <c r="XQ77" s="141"/>
      <c r="XR77" s="141"/>
      <c r="XS77" s="141"/>
      <c r="XT77" s="141"/>
      <c r="XU77" s="141"/>
      <c r="XV77" s="141"/>
      <c r="XW77" s="141"/>
      <c r="XX77" s="141"/>
      <c r="XY77" s="141"/>
      <c r="XZ77" s="141"/>
      <c r="YA77" s="141"/>
      <c r="YB77" s="141"/>
      <c r="YC77" s="141"/>
      <c r="YD77" s="141"/>
      <c r="YE77" s="141"/>
      <c r="YF77" s="141"/>
      <c r="YG77" s="141"/>
      <c r="YH77" s="141"/>
      <c r="YI77" s="141"/>
      <c r="YJ77" s="141"/>
      <c r="YK77" s="141"/>
      <c r="YL77" s="141"/>
      <c r="YM77" s="141"/>
      <c r="YN77" s="141"/>
      <c r="YO77" s="141"/>
      <c r="YP77" s="141"/>
      <c r="YQ77" s="141"/>
      <c r="YR77" s="141"/>
      <c r="YS77" s="141"/>
      <c r="YT77" s="141"/>
      <c r="YU77" s="141"/>
      <c r="YV77" s="141"/>
      <c r="YW77" s="141"/>
      <c r="YX77" s="141"/>
      <c r="YY77" s="141"/>
      <c r="YZ77" s="141"/>
      <c r="ZA77" s="141"/>
      <c r="ZB77" s="141"/>
      <c r="ZC77" s="141"/>
      <c r="ZD77" s="141"/>
      <c r="ZE77" s="141"/>
      <c r="ZF77" s="141"/>
      <c r="ZG77" s="141"/>
      <c r="ZH77" s="141"/>
      <c r="ZI77" s="141"/>
      <c r="ZJ77" s="141"/>
      <c r="ZK77" s="141"/>
      <c r="ZL77" s="141"/>
      <c r="ZM77" s="141"/>
      <c r="ZN77" s="141"/>
      <c r="ZO77" s="141"/>
      <c r="ZP77" s="141"/>
      <c r="ZQ77" s="141"/>
      <c r="ZR77" s="141"/>
      <c r="ZS77" s="141"/>
      <c r="ZT77" s="141"/>
      <c r="ZU77" s="141"/>
      <c r="ZV77" s="141"/>
      <c r="ZW77" s="141"/>
      <c r="ZX77" s="141"/>
      <c r="ZY77" s="141"/>
      <c r="ZZ77" s="141"/>
      <c r="AAA77" s="141"/>
      <c r="AAB77" s="141"/>
      <c r="AAC77" s="141"/>
      <c r="AAD77" s="141"/>
      <c r="AAE77" s="141"/>
      <c r="AAF77" s="141"/>
      <c r="AAG77" s="141"/>
      <c r="AAH77" s="141"/>
      <c r="AAI77" s="141"/>
      <c r="AAJ77" s="141"/>
      <c r="AAK77" s="141"/>
      <c r="AAL77" s="141"/>
      <c r="AAM77" s="141"/>
      <c r="AAN77" s="141"/>
      <c r="AAO77" s="141"/>
      <c r="AAP77" s="141"/>
      <c r="AAQ77" s="141"/>
      <c r="AAR77" s="141"/>
      <c r="AAS77" s="141"/>
      <c r="AAT77" s="141"/>
      <c r="AAU77" s="141"/>
      <c r="AAV77" s="141"/>
      <c r="AAW77" s="141"/>
      <c r="AAX77" s="141"/>
      <c r="AAY77" s="141"/>
      <c r="AAZ77" s="141"/>
      <c r="ABA77" s="141"/>
      <c r="ABB77" s="141"/>
      <c r="ABC77" s="141"/>
      <c r="ABD77" s="141"/>
      <c r="ABE77" s="141"/>
      <c r="ABF77" s="141"/>
      <c r="ABG77" s="141"/>
      <c r="ABH77" s="141"/>
      <c r="ABI77" s="141"/>
      <c r="ABJ77" s="141"/>
      <c r="ABK77" s="141"/>
      <c r="ABL77" s="141"/>
      <c r="ABM77" s="141"/>
      <c r="ABN77" s="141"/>
      <c r="ABO77" s="141"/>
      <c r="ABP77" s="141"/>
      <c r="ABQ77" s="141"/>
      <c r="ABR77" s="141"/>
      <c r="ABS77" s="141"/>
      <c r="ABT77" s="141"/>
      <c r="ABU77" s="141"/>
      <c r="ABV77" s="141"/>
      <c r="ABW77" s="141"/>
      <c r="ABX77" s="141"/>
      <c r="ABY77" s="141"/>
      <c r="ABZ77" s="141"/>
      <c r="ACA77" s="141"/>
      <c r="ACB77" s="141"/>
      <c r="ACC77" s="141"/>
      <c r="ACD77" s="141"/>
      <c r="ACE77" s="141"/>
      <c r="ACF77" s="141"/>
      <c r="ACG77" s="141"/>
      <c r="ACH77" s="141"/>
      <c r="ACI77" s="141"/>
      <c r="ACJ77" s="141"/>
      <c r="ACK77" s="141"/>
      <c r="ACL77" s="141"/>
      <c r="ACM77" s="141"/>
      <c r="ACN77" s="141"/>
      <c r="ACO77" s="141"/>
      <c r="ACP77" s="141"/>
      <c r="ACQ77" s="141"/>
      <c r="ACR77" s="141"/>
      <c r="ACS77" s="141"/>
      <c r="ACT77" s="141"/>
      <c r="ACU77" s="141"/>
      <c r="ACV77" s="141"/>
      <c r="ACW77" s="141"/>
      <c r="ACX77" s="141"/>
      <c r="ACY77" s="141"/>
      <c r="ACZ77" s="141"/>
      <c r="ADA77" s="141"/>
      <c r="ADB77" s="141"/>
      <c r="ADC77" s="141"/>
      <c r="ADD77" s="141"/>
      <c r="ADE77" s="141"/>
      <c r="ADF77" s="141"/>
      <c r="ADG77" s="141"/>
      <c r="ADH77" s="141"/>
      <c r="ADI77" s="141"/>
      <c r="ADJ77" s="141"/>
      <c r="ADK77" s="141"/>
      <c r="ADL77" s="141"/>
      <c r="ADM77" s="141"/>
      <c r="ADN77" s="141"/>
      <c r="ADO77" s="141"/>
      <c r="ADP77" s="141"/>
      <c r="ADQ77" s="141"/>
      <c r="ADR77" s="141"/>
      <c r="ADS77" s="141"/>
      <c r="ADT77" s="141"/>
      <c r="ADU77" s="141"/>
      <c r="ADV77" s="141"/>
      <c r="ADW77" s="141"/>
      <c r="ADX77" s="141"/>
      <c r="ADY77" s="141"/>
      <c r="ADZ77" s="141"/>
      <c r="AEA77" s="141"/>
      <c r="AEB77" s="141"/>
      <c r="AEC77" s="141"/>
      <c r="AED77" s="141"/>
      <c r="AEE77" s="141"/>
      <c r="AEF77" s="141"/>
      <c r="AEG77" s="141"/>
      <c r="AEH77" s="141"/>
      <c r="AEI77" s="141"/>
      <c r="AEJ77" s="141"/>
      <c r="AEK77" s="141"/>
      <c r="AEL77" s="141"/>
      <c r="AEM77" s="141"/>
      <c r="AEN77" s="141"/>
      <c r="AEO77" s="141"/>
      <c r="AEP77" s="141"/>
      <c r="AEQ77" s="141"/>
      <c r="AER77" s="141"/>
      <c r="AES77" s="141"/>
      <c r="AET77" s="141"/>
      <c r="AEU77" s="141"/>
      <c r="AEV77" s="141"/>
      <c r="AEW77" s="141"/>
      <c r="AEX77" s="141"/>
      <c r="AEY77" s="141"/>
      <c r="AEZ77" s="141"/>
      <c r="AFA77" s="141"/>
      <c r="AFB77" s="141"/>
      <c r="AFC77" s="141"/>
      <c r="AFD77" s="141"/>
      <c r="AFE77" s="141"/>
      <c r="AFF77" s="141"/>
      <c r="AFG77" s="141"/>
      <c r="AFH77" s="141"/>
      <c r="AFI77" s="141"/>
      <c r="AFJ77" s="141"/>
      <c r="AFK77" s="141"/>
      <c r="AFL77" s="141"/>
      <c r="AFM77" s="141"/>
      <c r="AFN77" s="141"/>
      <c r="AFO77" s="141"/>
      <c r="AFP77" s="141"/>
      <c r="AFQ77" s="141"/>
      <c r="AFR77" s="141"/>
      <c r="AFS77" s="141"/>
      <c r="AFT77" s="141"/>
      <c r="AFU77" s="141"/>
      <c r="AFV77" s="141"/>
      <c r="AFW77" s="141"/>
      <c r="AFX77" s="141"/>
      <c r="AFY77" s="141"/>
      <c r="AFZ77" s="141"/>
      <c r="AGA77" s="141"/>
      <c r="AGB77" s="141"/>
      <c r="AGC77" s="141"/>
      <c r="AGD77" s="141"/>
      <c r="AGE77" s="141"/>
      <c r="AGF77" s="141"/>
      <c r="AGG77" s="141"/>
      <c r="AGH77" s="141"/>
      <c r="AGI77" s="141"/>
      <c r="AGJ77" s="141"/>
      <c r="AGK77" s="141"/>
      <c r="AGL77" s="141"/>
      <c r="AGM77" s="141"/>
      <c r="AGN77" s="141"/>
      <c r="AGO77" s="141"/>
      <c r="AGP77" s="141"/>
      <c r="AGQ77" s="141"/>
      <c r="AGR77" s="141"/>
      <c r="AGS77" s="141"/>
      <c r="AGT77" s="141"/>
      <c r="AGU77" s="141"/>
      <c r="AGV77" s="141"/>
      <c r="AGW77" s="141"/>
      <c r="AGX77" s="141"/>
      <c r="AGY77" s="141"/>
      <c r="AGZ77" s="141"/>
      <c r="AHA77" s="141"/>
      <c r="AHB77" s="141"/>
      <c r="AHC77" s="141"/>
      <c r="AHD77" s="141"/>
      <c r="AHE77" s="141"/>
      <c r="AHF77" s="141"/>
      <c r="AHG77" s="141"/>
      <c r="AHH77" s="141"/>
      <c r="AHI77" s="141"/>
      <c r="AHJ77" s="141"/>
      <c r="AHK77" s="141"/>
      <c r="AHL77" s="141"/>
      <c r="AHM77" s="141"/>
      <c r="AHN77" s="141"/>
      <c r="AHO77" s="141"/>
      <c r="AHP77" s="141"/>
      <c r="AHQ77" s="141"/>
      <c r="AHR77" s="141"/>
      <c r="AHS77" s="141"/>
      <c r="AHT77" s="141"/>
      <c r="AHU77" s="141"/>
      <c r="AHV77" s="141"/>
      <c r="AHW77" s="141"/>
      <c r="AHX77" s="141"/>
      <c r="AHY77" s="141"/>
      <c r="AHZ77" s="141"/>
      <c r="AIA77" s="141"/>
      <c r="AIB77" s="141"/>
      <c r="AIC77" s="141"/>
      <c r="AID77" s="141"/>
      <c r="AIE77" s="141"/>
      <c r="AIF77" s="141"/>
      <c r="AIG77" s="141"/>
      <c r="AIH77" s="141"/>
      <c r="AII77" s="141"/>
      <c r="AIJ77" s="141"/>
      <c r="AIK77" s="141"/>
      <c r="AIL77" s="141"/>
      <c r="AIM77" s="141"/>
      <c r="AIN77" s="141"/>
      <c r="AIO77" s="141"/>
      <c r="AIP77" s="141"/>
      <c r="AIQ77" s="141"/>
      <c r="AIR77" s="141"/>
      <c r="AIS77" s="141"/>
      <c r="AIT77" s="141"/>
      <c r="AIU77" s="141"/>
      <c r="AIV77" s="141"/>
      <c r="AIW77" s="141"/>
      <c r="AIX77" s="141"/>
      <c r="AIY77" s="141"/>
      <c r="AIZ77" s="141"/>
      <c r="AJA77" s="141"/>
      <c r="AJB77" s="141"/>
      <c r="AJC77" s="141"/>
      <c r="AJD77" s="141"/>
      <c r="AJE77" s="141"/>
      <c r="AJF77" s="141"/>
      <c r="AJG77" s="141"/>
      <c r="AJH77" s="141"/>
      <c r="AJI77" s="141"/>
      <c r="AJJ77" s="141"/>
      <c r="AJK77" s="141"/>
      <c r="AJL77" s="141"/>
      <c r="AJM77" s="141"/>
      <c r="AJN77" s="141"/>
      <c r="AJO77" s="141"/>
      <c r="AJP77" s="141"/>
      <c r="AJQ77" s="141"/>
      <c r="AJR77" s="141"/>
      <c r="AJS77" s="141"/>
      <c r="AJT77" s="141"/>
      <c r="AJU77" s="141"/>
      <c r="AJV77" s="141"/>
      <c r="AJW77" s="141"/>
      <c r="AJX77" s="141"/>
      <c r="AJY77" s="141"/>
      <c r="AJZ77" s="141"/>
      <c r="AKA77" s="141"/>
      <c r="AKB77" s="141"/>
      <c r="AKC77" s="141"/>
      <c r="AKD77" s="141"/>
      <c r="AKE77" s="141"/>
      <c r="AKF77" s="141"/>
      <c r="AKG77" s="141"/>
      <c r="AKH77" s="141"/>
      <c r="AKI77" s="141"/>
      <c r="AKJ77" s="141"/>
      <c r="AKK77" s="141"/>
      <c r="AKL77" s="141"/>
      <c r="AKM77" s="141"/>
      <c r="AKN77" s="141"/>
      <c r="AKO77" s="141"/>
      <c r="AKP77" s="141"/>
      <c r="AKQ77" s="141"/>
      <c r="AKR77" s="141"/>
      <c r="AKS77" s="141"/>
      <c r="AKT77" s="141"/>
      <c r="AKU77" s="141"/>
      <c r="AKV77" s="141"/>
      <c r="AKW77" s="141"/>
      <c r="AKX77" s="141"/>
      <c r="AKY77" s="141"/>
      <c r="AKZ77" s="141"/>
      <c r="ALA77" s="141"/>
      <c r="ALB77" s="141"/>
      <c r="ALC77" s="141"/>
      <c r="ALD77" s="141"/>
      <c r="ALE77" s="141"/>
      <c r="ALF77" s="141"/>
      <c r="ALG77" s="141"/>
      <c r="ALH77" s="141"/>
      <c r="ALI77" s="141"/>
      <c r="ALJ77" s="141"/>
      <c r="ALK77" s="141"/>
      <c r="ALL77" s="141"/>
      <c r="ALM77" s="141"/>
      <c r="ALN77" s="141"/>
      <c r="ALO77" s="141"/>
      <c r="ALP77" s="141"/>
      <c r="ALQ77" s="141"/>
      <c r="ALR77" s="141"/>
      <c r="ALS77" s="141"/>
      <c r="ALT77" s="141"/>
      <c r="ALU77" s="141"/>
      <c r="ALV77" s="141"/>
      <c r="ALW77" s="141"/>
      <c r="ALX77" s="141"/>
      <c r="ALY77" s="141"/>
      <c r="ALZ77" s="141"/>
      <c r="AMA77" s="141"/>
      <c r="AMB77" s="141"/>
      <c r="AMC77" s="141"/>
      <c r="AMD77" s="141"/>
      <c r="AME77" s="141"/>
      <c r="AMF77" s="141"/>
      <c r="AMG77" s="141"/>
      <c r="AMH77" s="141"/>
      <c r="AMI77" s="141"/>
      <c r="AMJ77" s="141"/>
      <c r="AMK77" s="141"/>
      <c r="AML77" s="141"/>
    </row>
    <row r="78" spans="1:1026" s="142" customFormat="1" ht="16.5" customHeight="1">
      <c r="A78" s="141"/>
      <c r="B78" s="193" t="s">
        <v>14</v>
      </c>
      <c r="C78" s="339" t="s">
        <v>56</v>
      </c>
      <c r="D78" s="384"/>
      <c r="E78" s="384"/>
      <c r="F78" s="384"/>
      <c r="G78" s="250"/>
      <c r="H78" s="127">
        <v>15.02</v>
      </c>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1"/>
      <c r="FF78" s="141"/>
      <c r="FG78" s="141"/>
      <c r="FH78" s="141"/>
      <c r="FI78" s="141"/>
      <c r="FJ78" s="141"/>
      <c r="FK78" s="141"/>
      <c r="FL78" s="141"/>
      <c r="FM78" s="141"/>
      <c r="FN78" s="141"/>
      <c r="FO78" s="141"/>
      <c r="FP78" s="141"/>
      <c r="FQ78" s="141"/>
      <c r="FR78" s="141"/>
      <c r="FS78" s="141"/>
      <c r="FT78" s="141"/>
      <c r="FU78" s="141"/>
      <c r="FV78" s="141"/>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1"/>
      <c r="LR78" s="141"/>
      <c r="LS78" s="141"/>
      <c r="LT78" s="141"/>
      <c r="LU78" s="141"/>
      <c r="LV78" s="141"/>
      <c r="LW78" s="141"/>
      <c r="LX78" s="141"/>
      <c r="LY78" s="141"/>
      <c r="LZ78" s="141"/>
      <c r="MA78" s="141"/>
      <c r="MB78" s="141"/>
      <c r="MC78" s="141"/>
      <c r="MD78" s="141"/>
      <c r="ME78" s="141"/>
      <c r="MF78" s="141"/>
      <c r="MG78" s="141"/>
      <c r="MH78" s="141"/>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1"/>
      <c r="SD78" s="141"/>
      <c r="SE78" s="141"/>
      <c r="SF78" s="141"/>
      <c r="SG78" s="141"/>
      <c r="SH78" s="141"/>
      <c r="SI78" s="141"/>
      <c r="SJ78" s="141"/>
      <c r="SK78" s="141"/>
      <c r="SL78" s="141"/>
      <c r="SM78" s="141"/>
      <c r="SN78" s="141"/>
      <c r="SO78" s="141"/>
      <c r="SP78" s="141"/>
      <c r="SQ78" s="141"/>
      <c r="SR78" s="141"/>
      <c r="SS78" s="141"/>
      <c r="ST78" s="141"/>
      <c r="SU78" s="141"/>
      <c r="SV78" s="141"/>
      <c r="SW78" s="141"/>
      <c r="SX78" s="141"/>
      <c r="SY78" s="141"/>
      <c r="SZ78" s="141"/>
      <c r="TA78" s="141"/>
      <c r="TB78" s="141"/>
      <c r="TC78" s="141"/>
      <c r="TD78" s="141"/>
      <c r="TE78" s="141"/>
      <c r="TF78" s="141"/>
      <c r="TG78" s="141"/>
      <c r="TH78" s="141"/>
      <c r="TI78" s="141"/>
      <c r="TJ78" s="141"/>
      <c r="TK78" s="141"/>
      <c r="TL78" s="141"/>
      <c r="TM78" s="141"/>
      <c r="TN78" s="141"/>
      <c r="TO78" s="141"/>
      <c r="TP78" s="141"/>
      <c r="TQ78" s="141"/>
      <c r="TR78" s="141"/>
      <c r="TS78" s="141"/>
      <c r="TT78" s="141"/>
      <c r="TU78" s="141"/>
      <c r="TV78" s="141"/>
      <c r="TW78" s="141"/>
      <c r="TX78" s="141"/>
      <c r="TY78" s="141"/>
      <c r="TZ78" s="141"/>
      <c r="UA78" s="141"/>
      <c r="UB78" s="141"/>
      <c r="UC78" s="141"/>
      <c r="UD78" s="141"/>
      <c r="UE78" s="141"/>
      <c r="UF78" s="141"/>
      <c r="UG78" s="141"/>
      <c r="UH78" s="141"/>
      <c r="UI78" s="141"/>
      <c r="UJ78" s="141"/>
      <c r="UK78" s="141"/>
      <c r="UL78" s="141"/>
      <c r="UM78" s="141"/>
      <c r="UN78" s="141"/>
      <c r="UO78" s="141"/>
      <c r="UP78" s="141"/>
      <c r="UQ78" s="141"/>
      <c r="UR78" s="141"/>
      <c r="US78" s="141"/>
      <c r="UT78" s="141"/>
      <c r="UU78" s="141"/>
      <c r="UV78" s="141"/>
      <c r="UW78" s="141"/>
      <c r="UX78" s="141"/>
      <c r="UY78" s="141"/>
      <c r="UZ78" s="141"/>
      <c r="VA78" s="141"/>
      <c r="VB78" s="141"/>
      <c r="VC78" s="141"/>
      <c r="VD78" s="141"/>
      <c r="VE78" s="141"/>
      <c r="VF78" s="141"/>
      <c r="VG78" s="141"/>
      <c r="VH78" s="141"/>
      <c r="VI78" s="141"/>
      <c r="VJ78" s="141"/>
      <c r="VK78" s="141"/>
      <c r="VL78" s="141"/>
      <c r="VM78" s="141"/>
      <c r="VN78" s="141"/>
      <c r="VO78" s="141"/>
      <c r="VP78" s="141"/>
      <c r="VQ78" s="141"/>
      <c r="VR78" s="141"/>
      <c r="VS78" s="141"/>
      <c r="VT78" s="141"/>
      <c r="VU78" s="141"/>
      <c r="VV78" s="141"/>
      <c r="VW78" s="141"/>
      <c r="VX78" s="141"/>
      <c r="VY78" s="141"/>
      <c r="VZ78" s="141"/>
      <c r="WA78" s="141"/>
      <c r="WB78" s="141"/>
      <c r="WC78" s="141"/>
      <c r="WD78" s="141"/>
      <c r="WE78" s="141"/>
      <c r="WF78" s="141"/>
      <c r="WG78" s="141"/>
      <c r="WH78" s="141"/>
      <c r="WI78" s="141"/>
      <c r="WJ78" s="141"/>
      <c r="WK78" s="141"/>
      <c r="WL78" s="141"/>
      <c r="WM78" s="141"/>
      <c r="WN78" s="141"/>
      <c r="WO78" s="141"/>
      <c r="WP78" s="141"/>
      <c r="WQ78" s="141"/>
      <c r="WR78" s="141"/>
      <c r="WS78" s="141"/>
      <c r="WT78" s="141"/>
      <c r="WU78" s="141"/>
      <c r="WV78" s="141"/>
      <c r="WW78" s="141"/>
      <c r="WX78" s="141"/>
      <c r="WY78" s="141"/>
      <c r="WZ78" s="141"/>
      <c r="XA78" s="141"/>
      <c r="XB78" s="141"/>
      <c r="XC78" s="141"/>
      <c r="XD78" s="141"/>
      <c r="XE78" s="141"/>
      <c r="XF78" s="141"/>
      <c r="XG78" s="141"/>
      <c r="XH78" s="141"/>
      <c r="XI78" s="141"/>
      <c r="XJ78" s="141"/>
      <c r="XK78" s="141"/>
      <c r="XL78" s="141"/>
      <c r="XM78" s="141"/>
      <c r="XN78" s="141"/>
      <c r="XO78" s="141"/>
      <c r="XP78" s="141"/>
      <c r="XQ78" s="141"/>
      <c r="XR78" s="141"/>
      <c r="XS78" s="141"/>
      <c r="XT78" s="141"/>
      <c r="XU78" s="141"/>
      <c r="XV78" s="141"/>
      <c r="XW78" s="141"/>
      <c r="XX78" s="141"/>
      <c r="XY78" s="141"/>
      <c r="XZ78" s="141"/>
      <c r="YA78" s="141"/>
      <c r="YB78" s="141"/>
      <c r="YC78" s="141"/>
      <c r="YD78" s="141"/>
      <c r="YE78" s="141"/>
      <c r="YF78" s="141"/>
      <c r="YG78" s="141"/>
      <c r="YH78" s="141"/>
      <c r="YI78" s="141"/>
      <c r="YJ78" s="141"/>
      <c r="YK78" s="141"/>
      <c r="YL78" s="141"/>
      <c r="YM78" s="141"/>
      <c r="YN78" s="141"/>
      <c r="YO78" s="141"/>
      <c r="YP78" s="141"/>
      <c r="YQ78" s="141"/>
      <c r="YR78" s="141"/>
      <c r="YS78" s="141"/>
      <c r="YT78" s="141"/>
      <c r="YU78" s="141"/>
      <c r="YV78" s="141"/>
      <c r="YW78" s="141"/>
      <c r="YX78" s="141"/>
      <c r="YY78" s="141"/>
      <c r="YZ78" s="141"/>
      <c r="ZA78" s="141"/>
      <c r="ZB78" s="141"/>
      <c r="ZC78" s="141"/>
      <c r="ZD78" s="141"/>
      <c r="ZE78" s="141"/>
      <c r="ZF78" s="141"/>
      <c r="ZG78" s="141"/>
      <c r="ZH78" s="141"/>
      <c r="ZI78" s="141"/>
      <c r="ZJ78" s="141"/>
      <c r="ZK78" s="141"/>
      <c r="ZL78" s="141"/>
      <c r="ZM78" s="141"/>
      <c r="ZN78" s="141"/>
      <c r="ZO78" s="141"/>
      <c r="ZP78" s="141"/>
      <c r="ZQ78" s="141"/>
      <c r="ZR78" s="141"/>
      <c r="ZS78" s="141"/>
      <c r="ZT78" s="141"/>
      <c r="ZU78" s="141"/>
      <c r="ZV78" s="141"/>
      <c r="ZW78" s="141"/>
      <c r="ZX78" s="141"/>
      <c r="ZY78" s="141"/>
      <c r="ZZ78" s="141"/>
      <c r="AAA78" s="141"/>
      <c r="AAB78" s="141"/>
      <c r="AAC78" s="141"/>
      <c r="AAD78" s="141"/>
      <c r="AAE78" s="141"/>
      <c r="AAF78" s="141"/>
      <c r="AAG78" s="141"/>
      <c r="AAH78" s="141"/>
      <c r="AAI78" s="141"/>
      <c r="AAJ78" s="141"/>
      <c r="AAK78" s="141"/>
      <c r="AAL78" s="141"/>
      <c r="AAM78" s="141"/>
      <c r="AAN78" s="141"/>
      <c r="AAO78" s="141"/>
      <c r="AAP78" s="141"/>
      <c r="AAQ78" s="141"/>
      <c r="AAR78" s="141"/>
      <c r="AAS78" s="141"/>
      <c r="AAT78" s="141"/>
      <c r="AAU78" s="141"/>
      <c r="AAV78" s="141"/>
      <c r="AAW78" s="141"/>
      <c r="AAX78" s="141"/>
      <c r="AAY78" s="141"/>
      <c r="AAZ78" s="141"/>
      <c r="ABA78" s="141"/>
      <c r="ABB78" s="141"/>
      <c r="ABC78" s="141"/>
      <c r="ABD78" s="141"/>
      <c r="ABE78" s="141"/>
      <c r="ABF78" s="141"/>
      <c r="ABG78" s="141"/>
      <c r="ABH78" s="141"/>
      <c r="ABI78" s="141"/>
      <c r="ABJ78" s="141"/>
      <c r="ABK78" s="141"/>
      <c r="ABL78" s="141"/>
      <c r="ABM78" s="141"/>
      <c r="ABN78" s="141"/>
      <c r="ABO78" s="141"/>
      <c r="ABP78" s="141"/>
      <c r="ABQ78" s="141"/>
      <c r="ABR78" s="141"/>
      <c r="ABS78" s="141"/>
      <c r="ABT78" s="141"/>
      <c r="ABU78" s="141"/>
      <c r="ABV78" s="141"/>
      <c r="ABW78" s="141"/>
      <c r="ABX78" s="141"/>
      <c r="ABY78" s="141"/>
      <c r="ABZ78" s="141"/>
      <c r="ACA78" s="141"/>
      <c r="ACB78" s="141"/>
      <c r="ACC78" s="141"/>
      <c r="ACD78" s="141"/>
      <c r="ACE78" s="141"/>
      <c r="ACF78" s="141"/>
      <c r="ACG78" s="141"/>
      <c r="ACH78" s="141"/>
      <c r="ACI78" s="141"/>
      <c r="ACJ78" s="141"/>
      <c r="ACK78" s="141"/>
      <c r="ACL78" s="141"/>
      <c r="ACM78" s="141"/>
      <c r="ACN78" s="141"/>
      <c r="ACO78" s="141"/>
      <c r="ACP78" s="141"/>
      <c r="ACQ78" s="141"/>
      <c r="ACR78" s="141"/>
      <c r="ACS78" s="141"/>
      <c r="ACT78" s="141"/>
      <c r="ACU78" s="141"/>
      <c r="ACV78" s="141"/>
      <c r="ACW78" s="141"/>
      <c r="ACX78" s="141"/>
      <c r="ACY78" s="141"/>
      <c r="ACZ78" s="141"/>
      <c r="ADA78" s="141"/>
      <c r="ADB78" s="141"/>
      <c r="ADC78" s="141"/>
      <c r="ADD78" s="141"/>
      <c r="ADE78" s="141"/>
      <c r="ADF78" s="141"/>
      <c r="ADG78" s="141"/>
      <c r="ADH78" s="141"/>
      <c r="ADI78" s="141"/>
      <c r="ADJ78" s="141"/>
      <c r="ADK78" s="141"/>
      <c r="ADL78" s="141"/>
      <c r="ADM78" s="141"/>
      <c r="ADN78" s="141"/>
      <c r="ADO78" s="141"/>
      <c r="ADP78" s="141"/>
      <c r="ADQ78" s="141"/>
      <c r="ADR78" s="141"/>
      <c r="ADS78" s="141"/>
      <c r="ADT78" s="141"/>
      <c r="ADU78" s="141"/>
      <c r="ADV78" s="141"/>
      <c r="ADW78" s="141"/>
      <c r="ADX78" s="141"/>
      <c r="ADY78" s="141"/>
      <c r="ADZ78" s="141"/>
      <c r="AEA78" s="141"/>
      <c r="AEB78" s="141"/>
      <c r="AEC78" s="141"/>
      <c r="AED78" s="141"/>
      <c r="AEE78" s="141"/>
      <c r="AEF78" s="141"/>
      <c r="AEG78" s="141"/>
      <c r="AEH78" s="141"/>
      <c r="AEI78" s="141"/>
      <c r="AEJ78" s="141"/>
      <c r="AEK78" s="141"/>
      <c r="AEL78" s="141"/>
      <c r="AEM78" s="141"/>
      <c r="AEN78" s="141"/>
      <c r="AEO78" s="141"/>
      <c r="AEP78" s="141"/>
      <c r="AEQ78" s="141"/>
      <c r="AER78" s="141"/>
      <c r="AES78" s="141"/>
      <c r="AET78" s="141"/>
      <c r="AEU78" s="141"/>
      <c r="AEV78" s="141"/>
      <c r="AEW78" s="141"/>
      <c r="AEX78" s="141"/>
      <c r="AEY78" s="141"/>
      <c r="AEZ78" s="141"/>
      <c r="AFA78" s="141"/>
      <c r="AFB78" s="141"/>
      <c r="AFC78" s="141"/>
      <c r="AFD78" s="141"/>
      <c r="AFE78" s="141"/>
      <c r="AFF78" s="141"/>
      <c r="AFG78" s="141"/>
      <c r="AFH78" s="141"/>
      <c r="AFI78" s="141"/>
      <c r="AFJ78" s="141"/>
      <c r="AFK78" s="141"/>
      <c r="AFL78" s="141"/>
      <c r="AFM78" s="141"/>
      <c r="AFN78" s="141"/>
      <c r="AFO78" s="141"/>
      <c r="AFP78" s="141"/>
      <c r="AFQ78" s="141"/>
      <c r="AFR78" s="141"/>
      <c r="AFS78" s="141"/>
      <c r="AFT78" s="141"/>
      <c r="AFU78" s="141"/>
      <c r="AFV78" s="141"/>
      <c r="AFW78" s="141"/>
      <c r="AFX78" s="141"/>
      <c r="AFY78" s="141"/>
      <c r="AFZ78" s="141"/>
      <c r="AGA78" s="141"/>
      <c r="AGB78" s="141"/>
      <c r="AGC78" s="141"/>
      <c r="AGD78" s="141"/>
      <c r="AGE78" s="141"/>
      <c r="AGF78" s="141"/>
      <c r="AGG78" s="141"/>
      <c r="AGH78" s="141"/>
      <c r="AGI78" s="141"/>
      <c r="AGJ78" s="141"/>
      <c r="AGK78" s="141"/>
      <c r="AGL78" s="141"/>
      <c r="AGM78" s="141"/>
      <c r="AGN78" s="141"/>
      <c r="AGO78" s="141"/>
      <c r="AGP78" s="141"/>
      <c r="AGQ78" s="141"/>
      <c r="AGR78" s="141"/>
      <c r="AGS78" s="141"/>
      <c r="AGT78" s="141"/>
      <c r="AGU78" s="141"/>
      <c r="AGV78" s="141"/>
      <c r="AGW78" s="141"/>
      <c r="AGX78" s="141"/>
      <c r="AGY78" s="141"/>
      <c r="AGZ78" s="141"/>
      <c r="AHA78" s="141"/>
      <c r="AHB78" s="141"/>
      <c r="AHC78" s="141"/>
      <c r="AHD78" s="141"/>
      <c r="AHE78" s="141"/>
      <c r="AHF78" s="141"/>
      <c r="AHG78" s="141"/>
      <c r="AHH78" s="141"/>
      <c r="AHI78" s="141"/>
      <c r="AHJ78" s="141"/>
      <c r="AHK78" s="141"/>
      <c r="AHL78" s="141"/>
      <c r="AHM78" s="141"/>
      <c r="AHN78" s="141"/>
      <c r="AHO78" s="141"/>
      <c r="AHP78" s="141"/>
      <c r="AHQ78" s="141"/>
      <c r="AHR78" s="141"/>
      <c r="AHS78" s="141"/>
      <c r="AHT78" s="141"/>
      <c r="AHU78" s="141"/>
      <c r="AHV78" s="141"/>
      <c r="AHW78" s="141"/>
      <c r="AHX78" s="141"/>
      <c r="AHY78" s="141"/>
      <c r="AHZ78" s="141"/>
      <c r="AIA78" s="141"/>
      <c r="AIB78" s="141"/>
      <c r="AIC78" s="141"/>
      <c r="AID78" s="141"/>
      <c r="AIE78" s="141"/>
      <c r="AIF78" s="141"/>
      <c r="AIG78" s="141"/>
      <c r="AIH78" s="141"/>
      <c r="AII78" s="141"/>
      <c r="AIJ78" s="141"/>
      <c r="AIK78" s="141"/>
      <c r="AIL78" s="141"/>
      <c r="AIM78" s="141"/>
      <c r="AIN78" s="141"/>
      <c r="AIO78" s="141"/>
      <c r="AIP78" s="141"/>
      <c r="AIQ78" s="141"/>
      <c r="AIR78" s="141"/>
      <c r="AIS78" s="141"/>
      <c r="AIT78" s="141"/>
      <c r="AIU78" s="141"/>
      <c r="AIV78" s="141"/>
      <c r="AIW78" s="141"/>
      <c r="AIX78" s="141"/>
      <c r="AIY78" s="141"/>
      <c r="AIZ78" s="141"/>
      <c r="AJA78" s="141"/>
      <c r="AJB78" s="141"/>
      <c r="AJC78" s="141"/>
      <c r="AJD78" s="141"/>
      <c r="AJE78" s="141"/>
      <c r="AJF78" s="141"/>
      <c r="AJG78" s="141"/>
      <c r="AJH78" s="141"/>
      <c r="AJI78" s="141"/>
      <c r="AJJ78" s="141"/>
      <c r="AJK78" s="141"/>
      <c r="AJL78" s="141"/>
      <c r="AJM78" s="141"/>
      <c r="AJN78" s="141"/>
      <c r="AJO78" s="141"/>
      <c r="AJP78" s="141"/>
      <c r="AJQ78" s="141"/>
      <c r="AJR78" s="141"/>
      <c r="AJS78" s="141"/>
      <c r="AJT78" s="141"/>
      <c r="AJU78" s="141"/>
      <c r="AJV78" s="141"/>
      <c r="AJW78" s="141"/>
      <c r="AJX78" s="141"/>
      <c r="AJY78" s="141"/>
      <c r="AJZ78" s="141"/>
      <c r="AKA78" s="141"/>
      <c r="AKB78" s="141"/>
      <c r="AKC78" s="141"/>
      <c r="AKD78" s="141"/>
      <c r="AKE78" s="141"/>
      <c r="AKF78" s="141"/>
      <c r="AKG78" s="141"/>
      <c r="AKH78" s="141"/>
      <c r="AKI78" s="141"/>
      <c r="AKJ78" s="141"/>
      <c r="AKK78" s="141"/>
      <c r="AKL78" s="141"/>
      <c r="AKM78" s="141"/>
      <c r="AKN78" s="141"/>
      <c r="AKO78" s="141"/>
      <c r="AKP78" s="141"/>
      <c r="AKQ78" s="141"/>
      <c r="AKR78" s="141"/>
      <c r="AKS78" s="141"/>
      <c r="AKT78" s="141"/>
      <c r="AKU78" s="141"/>
      <c r="AKV78" s="141"/>
      <c r="AKW78" s="141"/>
      <c r="AKX78" s="141"/>
      <c r="AKY78" s="141"/>
      <c r="AKZ78" s="141"/>
      <c r="ALA78" s="141"/>
      <c r="ALB78" s="141"/>
      <c r="ALC78" s="141"/>
      <c r="ALD78" s="141"/>
      <c r="ALE78" s="141"/>
      <c r="ALF78" s="141"/>
      <c r="ALG78" s="141"/>
      <c r="ALH78" s="141"/>
      <c r="ALI78" s="141"/>
      <c r="ALJ78" s="141"/>
      <c r="ALK78" s="141"/>
      <c r="ALL78" s="141"/>
      <c r="ALM78" s="141"/>
      <c r="ALN78" s="141"/>
      <c r="ALO78" s="141"/>
      <c r="ALP78" s="141"/>
      <c r="ALQ78" s="141"/>
      <c r="ALR78" s="141"/>
      <c r="ALS78" s="141"/>
      <c r="ALT78" s="141"/>
      <c r="ALU78" s="141"/>
      <c r="ALV78" s="141"/>
      <c r="ALW78" s="141"/>
      <c r="ALX78" s="141"/>
      <c r="ALY78" s="141"/>
      <c r="ALZ78" s="141"/>
      <c r="AMA78" s="141"/>
      <c r="AMB78" s="141"/>
      <c r="AMC78" s="141"/>
      <c r="AMD78" s="141"/>
      <c r="AME78" s="141"/>
      <c r="AMF78" s="141"/>
      <c r="AMG78" s="141"/>
      <c r="AMH78" s="141"/>
      <c r="AMI78" s="141"/>
      <c r="AMJ78" s="141"/>
      <c r="AMK78" s="141"/>
      <c r="AML78" s="141"/>
    </row>
    <row r="79" spans="1:1026" s="142" customFormat="1" ht="16.5" customHeight="1">
      <c r="A79" s="141"/>
      <c r="B79" s="193" t="s">
        <v>40</v>
      </c>
      <c r="C79" s="339" t="s">
        <v>57</v>
      </c>
      <c r="D79" s="384"/>
      <c r="E79" s="384"/>
      <c r="F79" s="384"/>
      <c r="G79" s="250"/>
      <c r="H79" s="127">
        <v>0</v>
      </c>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c r="BA79" s="141"/>
      <c r="BB79" s="141"/>
      <c r="BC79" s="141"/>
      <c r="BD79" s="141"/>
      <c r="BE79" s="141"/>
      <c r="BF79" s="141"/>
      <c r="BG79" s="141"/>
      <c r="BH79" s="141"/>
      <c r="BI79" s="141"/>
      <c r="BJ79" s="141"/>
      <c r="BK79" s="141"/>
      <c r="BL79" s="141"/>
      <c r="BM79" s="141"/>
      <c r="BN79" s="141"/>
      <c r="BO79" s="141"/>
      <c r="BP79" s="141"/>
      <c r="BQ79" s="141"/>
      <c r="BR79" s="141"/>
      <c r="BS79" s="141"/>
      <c r="BT79" s="141"/>
      <c r="BU79" s="141"/>
      <c r="BV79" s="141"/>
      <c r="BW79" s="141"/>
      <c r="BX79" s="141"/>
      <c r="BY79" s="141"/>
      <c r="BZ79" s="141"/>
      <c r="CA79" s="141"/>
      <c r="CB79" s="141"/>
      <c r="CC79" s="141"/>
      <c r="CD79" s="141"/>
      <c r="CE79" s="141"/>
      <c r="CF79" s="141"/>
      <c r="CG79" s="141"/>
      <c r="CH79" s="141"/>
      <c r="CI79" s="141"/>
      <c r="CJ79" s="141"/>
      <c r="CK79" s="141"/>
      <c r="CL79" s="141"/>
      <c r="CM79" s="141"/>
      <c r="CN79" s="141"/>
      <c r="CO79" s="141"/>
      <c r="CP79" s="141"/>
      <c r="CQ79" s="141"/>
      <c r="CR79" s="141"/>
      <c r="CS79" s="141"/>
      <c r="CT79" s="141"/>
      <c r="CU79" s="141"/>
      <c r="CV79" s="141"/>
      <c r="CW79" s="141"/>
      <c r="CX79" s="141"/>
      <c r="CY79" s="141"/>
      <c r="CZ79" s="141"/>
      <c r="DA79" s="141"/>
      <c r="DB79" s="141"/>
      <c r="DC79" s="141"/>
      <c r="DD79" s="141"/>
      <c r="DE79" s="141"/>
      <c r="DF79" s="141"/>
      <c r="DG79" s="141"/>
      <c r="DH79" s="141"/>
      <c r="DI79" s="141"/>
      <c r="DJ79" s="141"/>
      <c r="DK79" s="141"/>
      <c r="DL79" s="141"/>
      <c r="DM79" s="141"/>
      <c r="DN79" s="141"/>
      <c r="DO79" s="141"/>
      <c r="DP79" s="141"/>
      <c r="DQ79" s="141"/>
      <c r="DR79" s="141"/>
      <c r="DS79" s="141"/>
      <c r="DT79" s="141"/>
      <c r="DU79" s="141"/>
      <c r="DV79" s="141"/>
      <c r="DW79" s="141"/>
      <c r="DX79" s="141"/>
      <c r="DY79" s="141"/>
      <c r="DZ79" s="141"/>
      <c r="EA79" s="141"/>
      <c r="EB79" s="141"/>
      <c r="EC79" s="141"/>
      <c r="ED79" s="141"/>
      <c r="EE79" s="141"/>
      <c r="EF79" s="141"/>
      <c r="EG79" s="141"/>
      <c r="EH79" s="141"/>
      <c r="EI79" s="141"/>
      <c r="EJ79" s="141"/>
      <c r="EK79" s="141"/>
      <c r="EL79" s="141"/>
      <c r="EM79" s="141"/>
      <c r="EN79" s="141"/>
      <c r="EO79" s="141"/>
      <c r="EP79" s="141"/>
      <c r="EQ79" s="141"/>
      <c r="ER79" s="141"/>
      <c r="ES79" s="141"/>
      <c r="ET79" s="141"/>
      <c r="EU79" s="141"/>
      <c r="EV79" s="141"/>
      <c r="EW79" s="141"/>
      <c r="EX79" s="141"/>
      <c r="EY79" s="141"/>
      <c r="EZ79" s="141"/>
      <c r="FA79" s="141"/>
      <c r="FB79" s="141"/>
      <c r="FC79" s="141"/>
      <c r="FD79" s="141"/>
      <c r="FE79" s="141"/>
      <c r="FF79" s="141"/>
      <c r="FG79" s="141"/>
      <c r="FH79" s="141"/>
      <c r="FI79" s="141"/>
      <c r="FJ79" s="141"/>
      <c r="FK79" s="141"/>
      <c r="FL79" s="141"/>
      <c r="FM79" s="141"/>
      <c r="FN79" s="141"/>
      <c r="FO79" s="141"/>
      <c r="FP79" s="141"/>
      <c r="FQ79" s="141"/>
      <c r="FR79" s="141"/>
      <c r="FS79" s="141"/>
      <c r="FT79" s="141"/>
      <c r="FU79" s="141"/>
      <c r="FV79" s="141"/>
      <c r="FW79" s="141"/>
      <c r="FX79" s="141"/>
      <c r="FY79" s="141"/>
      <c r="FZ79" s="141"/>
      <c r="GA79" s="141"/>
      <c r="GB79" s="141"/>
      <c r="GC79" s="141"/>
      <c r="GD79" s="141"/>
      <c r="GE79" s="141"/>
      <c r="GF79" s="141"/>
      <c r="GG79" s="141"/>
      <c r="GH79" s="141"/>
      <c r="GI79" s="141"/>
      <c r="GJ79" s="141"/>
      <c r="GK79" s="141"/>
      <c r="GL79" s="141"/>
      <c r="GM79" s="141"/>
      <c r="GN79" s="141"/>
      <c r="GO79" s="141"/>
      <c r="GP79" s="141"/>
      <c r="GQ79" s="141"/>
      <c r="GR79" s="141"/>
      <c r="GS79" s="141"/>
      <c r="GT79" s="141"/>
      <c r="GU79" s="141"/>
      <c r="GV79" s="141"/>
      <c r="GW79" s="141"/>
      <c r="GX79" s="141"/>
      <c r="GY79" s="141"/>
      <c r="GZ79" s="141"/>
      <c r="HA79" s="141"/>
      <c r="HB79" s="141"/>
      <c r="HC79" s="141"/>
      <c r="HD79" s="141"/>
      <c r="HE79" s="141"/>
      <c r="HF79" s="141"/>
      <c r="HG79" s="141"/>
      <c r="HH79" s="141"/>
      <c r="HI79" s="141"/>
      <c r="HJ79" s="141"/>
      <c r="HK79" s="141"/>
      <c r="HL79" s="141"/>
      <c r="HM79" s="141"/>
      <c r="HN79" s="141"/>
      <c r="HO79" s="141"/>
      <c r="HP79" s="141"/>
      <c r="HQ79" s="141"/>
      <c r="HR79" s="141"/>
      <c r="HS79" s="141"/>
      <c r="HT79" s="141"/>
      <c r="HU79" s="141"/>
      <c r="HV79" s="141"/>
      <c r="HW79" s="141"/>
      <c r="HX79" s="141"/>
      <c r="HY79" s="141"/>
      <c r="HZ79" s="141"/>
      <c r="IA79" s="141"/>
      <c r="IB79" s="141"/>
      <c r="IC79" s="141"/>
      <c r="ID79" s="141"/>
      <c r="IE79" s="141"/>
      <c r="IF79" s="141"/>
      <c r="IG79" s="141"/>
      <c r="IH79" s="141"/>
      <c r="II79" s="141"/>
      <c r="IJ79" s="141"/>
      <c r="IK79" s="141"/>
      <c r="IL79" s="141"/>
      <c r="IM79" s="141"/>
      <c r="IN79" s="141"/>
      <c r="IO79" s="141"/>
      <c r="IP79" s="141"/>
      <c r="IQ79" s="141"/>
      <c r="IR79" s="141"/>
      <c r="IS79" s="141"/>
      <c r="IT79" s="141"/>
      <c r="IU79" s="141"/>
      <c r="IV79" s="141"/>
      <c r="IW79" s="141"/>
      <c r="IX79" s="141"/>
      <c r="IY79" s="141"/>
      <c r="IZ79" s="141"/>
      <c r="JA79" s="141"/>
      <c r="JB79" s="141"/>
      <c r="JC79" s="141"/>
      <c r="JD79" s="141"/>
      <c r="JE79" s="141"/>
      <c r="JF79" s="141"/>
      <c r="JG79" s="141"/>
      <c r="JH79" s="141"/>
      <c r="JI79" s="141"/>
      <c r="JJ79" s="141"/>
      <c r="JK79" s="141"/>
      <c r="JL79" s="141"/>
      <c r="JM79" s="141"/>
      <c r="JN79" s="141"/>
      <c r="JO79" s="141"/>
      <c r="JP79" s="141"/>
      <c r="JQ79" s="141"/>
      <c r="JR79" s="141"/>
      <c r="JS79" s="141"/>
      <c r="JT79" s="141"/>
      <c r="JU79" s="141"/>
      <c r="JV79" s="141"/>
      <c r="JW79" s="141"/>
      <c r="JX79" s="141"/>
      <c r="JY79" s="141"/>
      <c r="JZ79" s="141"/>
      <c r="KA79" s="141"/>
      <c r="KB79" s="141"/>
      <c r="KC79" s="141"/>
      <c r="KD79" s="141"/>
      <c r="KE79" s="141"/>
      <c r="KF79" s="141"/>
      <c r="KG79" s="141"/>
      <c r="KH79" s="141"/>
      <c r="KI79" s="141"/>
      <c r="KJ79" s="141"/>
      <c r="KK79" s="141"/>
      <c r="KL79" s="141"/>
      <c r="KM79" s="141"/>
      <c r="KN79" s="141"/>
      <c r="KO79" s="141"/>
      <c r="KP79" s="141"/>
      <c r="KQ79" s="141"/>
      <c r="KR79" s="141"/>
      <c r="KS79" s="141"/>
      <c r="KT79" s="141"/>
      <c r="KU79" s="141"/>
      <c r="KV79" s="141"/>
      <c r="KW79" s="141"/>
      <c r="KX79" s="141"/>
      <c r="KY79" s="141"/>
      <c r="KZ79" s="141"/>
      <c r="LA79" s="141"/>
      <c r="LB79" s="141"/>
      <c r="LC79" s="141"/>
      <c r="LD79" s="141"/>
      <c r="LE79" s="141"/>
      <c r="LF79" s="141"/>
      <c r="LG79" s="141"/>
      <c r="LH79" s="141"/>
      <c r="LI79" s="141"/>
      <c r="LJ79" s="141"/>
      <c r="LK79" s="141"/>
      <c r="LL79" s="141"/>
      <c r="LM79" s="141"/>
      <c r="LN79" s="141"/>
      <c r="LO79" s="141"/>
      <c r="LP79" s="141"/>
      <c r="LQ79" s="141"/>
      <c r="LR79" s="141"/>
      <c r="LS79" s="141"/>
      <c r="LT79" s="141"/>
      <c r="LU79" s="141"/>
      <c r="LV79" s="141"/>
      <c r="LW79" s="141"/>
      <c r="LX79" s="141"/>
      <c r="LY79" s="141"/>
      <c r="LZ79" s="141"/>
      <c r="MA79" s="141"/>
      <c r="MB79" s="141"/>
      <c r="MC79" s="141"/>
      <c r="MD79" s="141"/>
      <c r="ME79" s="141"/>
      <c r="MF79" s="141"/>
      <c r="MG79" s="141"/>
      <c r="MH79" s="141"/>
      <c r="MI79" s="141"/>
      <c r="MJ79" s="141"/>
      <c r="MK79" s="141"/>
      <c r="ML79" s="141"/>
      <c r="MM79" s="141"/>
      <c r="MN79" s="141"/>
      <c r="MO79" s="141"/>
      <c r="MP79" s="141"/>
      <c r="MQ79" s="141"/>
      <c r="MR79" s="141"/>
      <c r="MS79" s="141"/>
      <c r="MT79" s="141"/>
      <c r="MU79" s="141"/>
      <c r="MV79" s="141"/>
      <c r="MW79" s="141"/>
      <c r="MX79" s="141"/>
      <c r="MY79" s="141"/>
      <c r="MZ79" s="141"/>
      <c r="NA79" s="141"/>
      <c r="NB79" s="141"/>
      <c r="NC79" s="141"/>
      <c r="ND79" s="141"/>
      <c r="NE79" s="141"/>
      <c r="NF79" s="141"/>
      <c r="NG79" s="141"/>
      <c r="NH79" s="141"/>
      <c r="NI79" s="141"/>
      <c r="NJ79" s="141"/>
      <c r="NK79" s="141"/>
      <c r="NL79" s="141"/>
      <c r="NM79" s="141"/>
      <c r="NN79" s="141"/>
      <c r="NO79" s="141"/>
      <c r="NP79" s="141"/>
      <c r="NQ79" s="141"/>
      <c r="NR79" s="141"/>
      <c r="NS79" s="141"/>
      <c r="NT79" s="141"/>
      <c r="NU79" s="141"/>
      <c r="NV79" s="141"/>
      <c r="NW79" s="141"/>
      <c r="NX79" s="141"/>
      <c r="NY79" s="141"/>
      <c r="NZ79" s="141"/>
      <c r="OA79" s="141"/>
      <c r="OB79" s="141"/>
      <c r="OC79" s="141"/>
      <c r="OD79" s="141"/>
      <c r="OE79" s="141"/>
      <c r="OF79" s="141"/>
      <c r="OG79" s="141"/>
      <c r="OH79" s="141"/>
      <c r="OI79" s="141"/>
      <c r="OJ79" s="141"/>
      <c r="OK79" s="141"/>
      <c r="OL79" s="141"/>
      <c r="OM79" s="141"/>
      <c r="ON79" s="141"/>
      <c r="OO79" s="141"/>
      <c r="OP79" s="141"/>
      <c r="OQ79" s="141"/>
      <c r="OR79" s="141"/>
      <c r="OS79" s="141"/>
      <c r="OT79" s="141"/>
      <c r="OU79" s="141"/>
      <c r="OV79" s="141"/>
      <c r="OW79" s="141"/>
      <c r="OX79" s="141"/>
      <c r="OY79" s="141"/>
      <c r="OZ79" s="141"/>
      <c r="PA79" s="141"/>
      <c r="PB79" s="141"/>
      <c r="PC79" s="141"/>
      <c r="PD79" s="141"/>
      <c r="PE79" s="141"/>
      <c r="PF79" s="141"/>
      <c r="PG79" s="141"/>
      <c r="PH79" s="141"/>
      <c r="PI79" s="141"/>
      <c r="PJ79" s="141"/>
      <c r="PK79" s="141"/>
      <c r="PL79" s="141"/>
      <c r="PM79" s="141"/>
      <c r="PN79" s="141"/>
      <c r="PO79" s="141"/>
      <c r="PP79" s="141"/>
      <c r="PQ79" s="141"/>
      <c r="PR79" s="141"/>
      <c r="PS79" s="141"/>
      <c r="PT79" s="141"/>
      <c r="PU79" s="141"/>
      <c r="PV79" s="141"/>
      <c r="PW79" s="141"/>
      <c r="PX79" s="141"/>
      <c r="PY79" s="141"/>
      <c r="PZ79" s="141"/>
      <c r="QA79" s="141"/>
      <c r="QB79" s="141"/>
      <c r="QC79" s="141"/>
      <c r="QD79" s="141"/>
      <c r="QE79" s="141"/>
      <c r="QF79" s="141"/>
      <c r="QG79" s="141"/>
      <c r="QH79" s="141"/>
      <c r="QI79" s="141"/>
      <c r="QJ79" s="141"/>
      <c r="QK79" s="141"/>
      <c r="QL79" s="141"/>
      <c r="QM79" s="141"/>
      <c r="QN79" s="141"/>
      <c r="QO79" s="141"/>
      <c r="QP79" s="141"/>
      <c r="QQ79" s="141"/>
      <c r="QR79" s="141"/>
      <c r="QS79" s="141"/>
      <c r="QT79" s="141"/>
      <c r="QU79" s="141"/>
      <c r="QV79" s="141"/>
      <c r="QW79" s="141"/>
      <c r="QX79" s="141"/>
      <c r="QY79" s="141"/>
      <c r="QZ79" s="141"/>
      <c r="RA79" s="141"/>
      <c r="RB79" s="141"/>
      <c r="RC79" s="141"/>
      <c r="RD79" s="141"/>
      <c r="RE79" s="141"/>
      <c r="RF79" s="141"/>
      <c r="RG79" s="141"/>
      <c r="RH79" s="141"/>
      <c r="RI79" s="141"/>
      <c r="RJ79" s="141"/>
      <c r="RK79" s="141"/>
      <c r="RL79" s="141"/>
      <c r="RM79" s="141"/>
      <c r="RN79" s="141"/>
      <c r="RO79" s="141"/>
      <c r="RP79" s="141"/>
      <c r="RQ79" s="141"/>
      <c r="RR79" s="141"/>
      <c r="RS79" s="141"/>
      <c r="RT79" s="141"/>
      <c r="RU79" s="141"/>
      <c r="RV79" s="141"/>
      <c r="RW79" s="141"/>
      <c r="RX79" s="141"/>
      <c r="RY79" s="141"/>
      <c r="RZ79" s="141"/>
      <c r="SA79" s="141"/>
      <c r="SB79" s="141"/>
      <c r="SC79" s="141"/>
      <c r="SD79" s="141"/>
      <c r="SE79" s="141"/>
      <c r="SF79" s="141"/>
      <c r="SG79" s="141"/>
      <c r="SH79" s="141"/>
      <c r="SI79" s="141"/>
      <c r="SJ79" s="141"/>
      <c r="SK79" s="141"/>
      <c r="SL79" s="141"/>
      <c r="SM79" s="141"/>
      <c r="SN79" s="141"/>
      <c r="SO79" s="141"/>
      <c r="SP79" s="141"/>
      <c r="SQ79" s="141"/>
      <c r="SR79" s="141"/>
      <c r="SS79" s="141"/>
      <c r="ST79" s="141"/>
      <c r="SU79" s="141"/>
      <c r="SV79" s="141"/>
      <c r="SW79" s="141"/>
      <c r="SX79" s="141"/>
      <c r="SY79" s="141"/>
      <c r="SZ79" s="141"/>
      <c r="TA79" s="141"/>
      <c r="TB79" s="141"/>
      <c r="TC79" s="141"/>
      <c r="TD79" s="141"/>
      <c r="TE79" s="141"/>
      <c r="TF79" s="141"/>
      <c r="TG79" s="141"/>
      <c r="TH79" s="141"/>
      <c r="TI79" s="141"/>
      <c r="TJ79" s="141"/>
      <c r="TK79" s="141"/>
      <c r="TL79" s="141"/>
      <c r="TM79" s="141"/>
      <c r="TN79" s="141"/>
      <c r="TO79" s="141"/>
      <c r="TP79" s="141"/>
      <c r="TQ79" s="141"/>
      <c r="TR79" s="141"/>
      <c r="TS79" s="141"/>
      <c r="TT79" s="141"/>
      <c r="TU79" s="141"/>
      <c r="TV79" s="141"/>
      <c r="TW79" s="141"/>
      <c r="TX79" s="141"/>
      <c r="TY79" s="141"/>
      <c r="TZ79" s="141"/>
      <c r="UA79" s="141"/>
      <c r="UB79" s="141"/>
      <c r="UC79" s="141"/>
      <c r="UD79" s="141"/>
      <c r="UE79" s="141"/>
      <c r="UF79" s="141"/>
      <c r="UG79" s="141"/>
      <c r="UH79" s="141"/>
      <c r="UI79" s="141"/>
      <c r="UJ79" s="141"/>
      <c r="UK79" s="141"/>
      <c r="UL79" s="141"/>
      <c r="UM79" s="141"/>
      <c r="UN79" s="141"/>
      <c r="UO79" s="141"/>
      <c r="UP79" s="141"/>
      <c r="UQ79" s="141"/>
      <c r="UR79" s="141"/>
      <c r="US79" s="141"/>
      <c r="UT79" s="141"/>
      <c r="UU79" s="141"/>
      <c r="UV79" s="141"/>
      <c r="UW79" s="141"/>
      <c r="UX79" s="141"/>
      <c r="UY79" s="141"/>
      <c r="UZ79" s="141"/>
      <c r="VA79" s="141"/>
      <c r="VB79" s="141"/>
      <c r="VC79" s="141"/>
      <c r="VD79" s="141"/>
      <c r="VE79" s="141"/>
      <c r="VF79" s="141"/>
      <c r="VG79" s="141"/>
      <c r="VH79" s="141"/>
      <c r="VI79" s="141"/>
      <c r="VJ79" s="141"/>
      <c r="VK79" s="141"/>
      <c r="VL79" s="141"/>
      <c r="VM79" s="141"/>
      <c r="VN79" s="141"/>
      <c r="VO79" s="141"/>
      <c r="VP79" s="141"/>
      <c r="VQ79" s="141"/>
      <c r="VR79" s="141"/>
      <c r="VS79" s="141"/>
      <c r="VT79" s="141"/>
      <c r="VU79" s="141"/>
      <c r="VV79" s="141"/>
      <c r="VW79" s="141"/>
      <c r="VX79" s="141"/>
      <c r="VY79" s="141"/>
      <c r="VZ79" s="141"/>
      <c r="WA79" s="141"/>
      <c r="WB79" s="141"/>
      <c r="WC79" s="141"/>
      <c r="WD79" s="141"/>
      <c r="WE79" s="141"/>
      <c r="WF79" s="141"/>
      <c r="WG79" s="141"/>
      <c r="WH79" s="141"/>
      <c r="WI79" s="141"/>
      <c r="WJ79" s="141"/>
      <c r="WK79" s="141"/>
      <c r="WL79" s="141"/>
      <c r="WM79" s="141"/>
      <c r="WN79" s="141"/>
      <c r="WO79" s="141"/>
      <c r="WP79" s="141"/>
      <c r="WQ79" s="141"/>
      <c r="WR79" s="141"/>
      <c r="WS79" s="141"/>
      <c r="WT79" s="141"/>
      <c r="WU79" s="141"/>
      <c r="WV79" s="141"/>
      <c r="WW79" s="141"/>
      <c r="WX79" s="141"/>
      <c r="WY79" s="141"/>
      <c r="WZ79" s="141"/>
      <c r="XA79" s="141"/>
      <c r="XB79" s="141"/>
      <c r="XC79" s="141"/>
      <c r="XD79" s="141"/>
      <c r="XE79" s="141"/>
      <c r="XF79" s="141"/>
      <c r="XG79" s="141"/>
      <c r="XH79" s="141"/>
      <c r="XI79" s="141"/>
      <c r="XJ79" s="141"/>
      <c r="XK79" s="141"/>
      <c r="XL79" s="141"/>
      <c r="XM79" s="141"/>
      <c r="XN79" s="141"/>
      <c r="XO79" s="141"/>
      <c r="XP79" s="141"/>
      <c r="XQ79" s="141"/>
      <c r="XR79" s="141"/>
      <c r="XS79" s="141"/>
      <c r="XT79" s="141"/>
      <c r="XU79" s="141"/>
      <c r="XV79" s="141"/>
      <c r="XW79" s="141"/>
      <c r="XX79" s="141"/>
      <c r="XY79" s="141"/>
      <c r="XZ79" s="141"/>
      <c r="YA79" s="141"/>
      <c r="YB79" s="141"/>
      <c r="YC79" s="141"/>
      <c r="YD79" s="141"/>
      <c r="YE79" s="141"/>
      <c r="YF79" s="141"/>
      <c r="YG79" s="141"/>
      <c r="YH79" s="141"/>
      <c r="YI79" s="141"/>
      <c r="YJ79" s="141"/>
      <c r="YK79" s="141"/>
      <c r="YL79" s="141"/>
      <c r="YM79" s="141"/>
      <c r="YN79" s="141"/>
      <c r="YO79" s="141"/>
      <c r="YP79" s="141"/>
      <c r="YQ79" s="141"/>
      <c r="YR79" s="141"/>
      <c r="YS79" s="141"/>
      <c r="YT79" s="141"/>
      <c r="YU79" s="141"/>
      <c r="YV79" s="141"/>
      <c r="YW79" s="141"/>
      <c r="YX79" s="141"/>
      <c r="YY79" s="141"/>
      <c r="YZ79" s="141"/>
      <c r="ZA79" s="141"/>
      <c r="ZB79" s="141"/>
      <c r="ZC79" s="141"/>
      <c r="ZD79" s="141"/>
      <c r="ZE79" s="141"/>
      <c r="ZF79" s="141"/>
      <c r="ZG79" s="141"/>
      <c r="ZH79" s="141"/>
      <c r="ZI79" s="141"/>
      <c r="ZJ79" s="141"/>
      <c r="ZK79" s="141"/>
      <c r="ZL79" s="141"/>
      <c r="ZM79" s="141"/>
      <c r="ZN79" s="141"/>
      <c r="ZO79" s="141"/>
      <c r="ZP79" s="141"/>
      <c r="ZQ79" s="141"/>
      <c r="ZR79" s="141"/>
      <c r="ZS79" s="141"/>
      <c r="ZT79" s="141"/>
      <c r="ZU79" s="141"/>
      <c r="ZV79" s="141"/>
      <c r="ZW79" s="141"/>
      <c r="ZX79" s="141"/>
      <c r="ZY79" s="141"/>
      <c r="ZZ79" s="141"/>
      <c r="AAA79" s="141"/>
      <c r="AAB79" s="141"/>
      <c r="AAC79" s="141"/>
      <c r="AAD79" s="141"/>
      <c r="AAE79" s="141"/>
      <c r="AAF79" s="141"/>
      <c r="AAG79" s="141"/>
      <c r="AAH79" s="141"/>
      <c r="AAI79" s="141"/>
      <c r="AAJ79" s="141"/>
      <c r="AAK79" s="141"/>
      <c r="AAL79" s="141"/>
      <c r="AAM79" s="141"/>
      <c r="AAN79" s="141"/>
      <c r="AAO79" s="141"/>
      <c r="AAP79" s="141"/>
      <c r="AAQ79" s="141"/>
      <c r="AAR79" s="141"/>
      <c r="AAS79" s="141"/>
      <c r="AAT79" s="141"/>
      <c r="AAU79" s="141"/>
      <c r="AAV79" s="141"/>
      <c r="AAW79" s="141"/>
      <c r="AAX79" s="141"/>
      <c r="AAY79" s="141"/>
      <c r="AAZ79" s="141"/>
      <c r="ABA79" s="141"/>
      <c r="ABB79" s="141"/>
      <c r="ABC79" s="141"/>
      <c r="ABD79" s="141"/>
      <c r="ABE79" s="141"/>
      <c r="ABF79" s="141"/>
      <c r="ABG79" s="141"/>
      <c r="ABH79" s="141"/>
      <c r="ABI79" s="141"/>
      <c r="ABJ79" s="141"/>
      <c r="ABK79" s="141"/>
      <c r="ABL79" s="141"/>
      <c r="ABM79" s="141"/>
      <c r="ABN79" s="141"/>
      <c r="ABO79" s="141"/>
      <c r="ABP79" s="141"/>
      <c r="ABQ79" s="141"/>
      <c r="ABR79" s="141"/>
      <c r="ABS79" s="141"/>
      <c r="ABT79" s="141"/>
      <c r="ABU79" s="141"/>
      <c r="ABV79" s="141"/>
      <c r="ABW79" s="141"/>
      <c r="ABX79" s="141"/>
      <c r="ABY79" s="141"/>
      <c r="ABZ79" s="141"/>
      <c r="ACA79" s="141"/>
      <c r="ACB79" s="141"/>
      <c r="ACC79" s="141"/>
      <c r="ACD79" s="141"/>
      <c r="ACE79" s="141"/>
      <c r="ACF79" s="141"/>
      <c r="ACG79" s="141"/>
      <c r="ACH79" s="141"/>
      <c r="ACI79" s="141"/>
      <c r="ACJ79" s="141"/>
      <c r="ACK79" s="141"/>
      <c r="ACL79" s="141"/>
      <c r="ACM79" s="141"/>
      <c r="ACN79" s="141"/>
      <c r="ACO79" s="141"/>
      <c r="ACP79" s="141"/>
      <c r="ACQ79" s="141"/>
      <c r="ACR79" s="141"/>
      <c r="ACS79" s="141"/>
      <c r="ACT79" s="141"/>
      <c r="ACU79" s="141"/>
      <c r="ACV79" s="141"/>
      <c r="ACW79" s="141"/>
      <c r="ACX79" s="141"/>
      <c r="ACY79" s="141"/>
      <c r="ACZ79" s="141"/>
      <c r="ADA79" s="141"/>
      <c r="ADB79" s="141"/>
      <c r="ADC79" s="141"/>
      <c r="ADD79" s="141"/>
      <c r="ADE79" s="141"/>
      <c r="ADF79" s="141"/>
      <c r="ADG79" s="141"/>
      <c r="ADH79" s="141"/>
      <c r="ADI79" s="141"/>
      <c r="ADJ79" s="141"/>
      <c r="ADK79" s="141"/>
      <c r="ADL79" s="141"/>
      <c r="ADM79" s="141"/>
      <c r="ADN79" s="141"/>
      <c r="ADO79" s="141"/>
      <c r="ADP79" s="141"/>
      <c r="ADQ79" s="141"/>
      <c r="ADR79" s="141"/>
      <c r="ADS79" s="141"/>
      <c r="ADT79" s="141"/>
      <c r="ADU79" s="141"/>
      <c r="ADV79" s="141"/>
      <c r="ADW79" s="141"/>
      <c r="ADX79" s="141"/>
      <c r="ADY79" s="141"/>
      <c r="ADZ79" s="141"/>
      <c r="AEA79" s="141"/>
      <c r="AEB79" s="141"/>
      <c r="AEC79" s="141"/>
      <c r="AED79" s="141"/>
      <c r="AEE79" s="141"/>
      <c r="AEF79" s="141"/>
      <c r="AEG79" s="141"/>
      <c r="AEH79" s="141"/>
      <c r="AEI79" s="141"/>
      <c r="AEJ79" s="141"/>
      <c r="AEK79" s="141"/>
      <c r="AEL79" s="141"/>
      <c r="AEM79" s="141"/>
      <c r="AEN79" s="141"/>
      <c r="AEO79" s="141"/>
      <c r="AEP79" s="141"/>
      <c r="AEQ79" s="141"/>
      <c r="AER79" s="141"/>
      <c r="AES79" s="141"/>
      <c r="AET79" s="141"/>
      <c r="AEU79" s="141"/>
      <c r="AEV79" s="141"/>
      <c r="AEW79" s="141"/>
      <c r="AEX79" s="141"/>
      <c r="AEY79" s="141"/>
      <c r="AEZ79" s="141"/>
      <c r="AFA79" s="141"/>
      <c r="AFB79" s="141"/>
      <c r="AFC79" s="141"/>
      <c r="AFD79" s="141"/>
      <c r="AFE79" s="141"/>
      <c r="AFF79" s="141"/>
      <c r="AFG79" s="141"/>
      <c r="AFH79" s="141"/>
      <c r="AFI79" s="141"/>
      <c r="AFJ79" s="141"/>
      <c r="AFK79" s="141"/>
      <c r="AFL79" s="141"/>
      <c r="AFM79" s="141"/>
      <c r="AFN79" s="141"/>
      <c r="AFO79" s="141"/>
      <c r="AFP79" s="141"/>
      <c r="AFQ79" s="141"/>
      <c r="AFR79" s="141"/>
      <c r="AFS79" s="141"/>
      <c r="AFT79" s="141"/>
      <c r="AFU79" s="141"/>
      <c r="AFV79" s="141"/>
      <c r="AFW79" s="141"/>
      <c r="AFX79" s="141"/>
      <c r="AFY79" s="141"/>
      <c r="AFZ79" s="141"/>
      <c r="AGA79" s="141"/>
      <c r="AGB79" s="141"/>
      <c r="AGC79" s="141"/>
      <c r="AGD79" s="141"/>
      <c r="AGE79" s="141"/>
      <c r="AGF79" s="141"/>
      <c r="AGG79" s="141"/>
      <c r="AGH79" s="141"/>
      <c r="AGI79" s="141"/>
      <c r="AGJ79" s="141"/>
      <c r="AGK79" s="141"/>
      <c r="AGL79" s="141"/>
      <c r="AGM79" s="141"/>
      <c r="AGN79" s="141"/>
      <c r="AGO79" s="141"/>
      <c r="AGP79" s="141"/>
      <c r="AGQ79" s="141"/>
      <c r="AGR79" s="141"/>
      <c r="AGS79" s="141"/>
      <c r="AGT79" s="141"/>
      <c r="AGU79" s="141"/>
      <c r="AGV79" s="141"/>
      <c r="AGW79" s="141"/>
      <c r="AGX79" s="141"/>
      <c r="AGY79" s="141"/>
      <c r="AGZ79" s="141"/>
      <c r="AHA79" s="141"/>
      <c r="AHB79" s="141"/>
      <c r="AHC79" s="141"/>
      <c r="AHD79" s="141"/>
      <c r="AHE79" s="141"/>
      <c r="AHF79" s="141"/>
      <c r="AHG79" s="141"/>
      <c r="AHH79" s="141"/>
      <c r="AHI79" s="141"/>
      <c r="AHJ79" s="141"/>
      <c r="AHK79" s="141"/>
      <c r="AHL79" s="141"/>
      <c r="AHM79" s="141"/>
      <c r="AHN79" s="141"/>
      <c r="AHO79" s="141"/>
      <c r="AHP79" s="141"/>
      <c r="AHQ79" s="141"/>
      <c r="AHR79" s="141"/>
      <c r="AHS79" s="141"/>
      <c r="AHT79" s="141"/>
      <c r="AHU79" s="141"/>
      <c r="AHV79" s="141"/>
      <c r="AHW79" s="141"/>
      <c r="AHX79" s="141"/>
      <c r="AHY79" s="141"/>
      <c r="AHZ79" s="141"/>
      <c r="AIA79" s="141"/>
      <c r="AIB79" s="141"/>
      <c r="AIC79" s="141"/>
      <c r="AID79" s="141"/>
      <c r="AIE79" s="141"/>
      <c r="AIF79" s="141"/>
      <c r="AIG79" s="141"/>
      <c r="AIH79" s="141"/>
      <c r="AII79" s="141"/>
      <c r="AIJ79" s="141"/>
      <c r="AIK79" s="141"/>
      <c r="AIL79" s="141"/>
      <c r="AIM79" s="141"/>
      <c r="AIN79" s="141"/>
      <c r="AIO79" s="141"/>
      <c r="AIP79" s="141"/>
      <c r="AIQ79" s="141"/>
      <c r="AIR79" s="141"/>
      <c r="AIS79" s="141"/>
      <c r="AIT79" s="141"/>
      <c r="AIU79" s="141"/>
      <c r="AIV79" s="141"/>
      <c r="AIW79" s="141"/>
      <c r="AIX79" s="141"/>
      <c r="AIY79" s="141"/>
      <c r="AIZ79" s="141"/>
      <c r="AJA79" s="141"/>
      <c r="AJB79" s="141"/>
      <c r="AJC79" s="141"/>
      <c r="AJD79" s="141"/>
      <c r="AJE79" s="141"/>
      <c r="AJF79" s="141"/>
      <c r="AJG79" s="141"/>
      <c r="AJH79" s="141"/>
      <c r="AJI79" s="141"/>
      <c r="AJJ79" s="141"/>
      <c r="AJK79" s="141"/>
      <c r="AJL79" s="141"/>
      <c r="AJM79" s="141"/>
      <c r="AJN79" s="141"/>
      <c r="AJO79" s="141"/>
      <c r="AJP79" s="141"/>
      <c r="AJQ79" s="141"/>
      <c r="AJR79" s="141"/>
      <c r="AJS79" s="141"/>
      <c r="AJT79" s="141"/>
      <c r="AJU79" s="141"/>
      <c r="AJV79" s="141"/>
      <c r="AJW79" s="141"/>
      <c r="AJX79" s="141"/>
      <c r="AJY79" s="141"/>
      <c r="AJZ79" s="141"/>
      <c r="AKA79" s="141"/>
      <c r="AKB79" s="141"/>
      <c r="AKC79" s="141"/>
      <c r="AKD79" s="141"/>
      <c r="AKE79" s="141"/>
      <c r="AKF79" s="141"/>
      <c r="AKG79" s="141"/>
      <c r="AKH79" s="141"/>
      <c r="AKI79" s="141"/>
      <c r="AKJ79" s="141"/>
      <c r="AKK79" s="141"/>
      <c r="AKL79" s="141"/>
      <c r="AKM79" s="141"/>
      <c r="AKN79" s="141"/>
      <c r="AKO79" s="141"/>
      <c r="AKP79" s="141"/>
      <c r="AKQ79" s="141"/>
      <c r="AKR79" s="141"/>
      <c r="AKS79" s="141"/>
      <c r="AKT79" s="141"/>
      <c r="AKU79" s="141"/>
      <c r="AKV79" s="141"/>
      <c r="AKW79" s="141"/>
      <c r="AKX79" s="141"/>
      <c r="AKY79" s="141"/>
      <c r="AKZ79" s="141"/>
      <c r="ALA79" s="141"/>
      <c r="ALB79" s="141"/>
      <c r="ALC79" s="141"/>
      <c r="ALD79" s="141"/>
      <c r="ALE79" s="141"/>
      <c r="ALF79" s="141"/>
      <c r="ALG79" s="141"/>
      <c r="ALH79" s="141"/>
      <c r="ALI79" s="141"/>
      <c r="ALJ79" s="141"/>
      <c r="ALK79" s="141"/>
      <c r="ALL79" s="141"/>
      <c r="ALM79" s="141"/>
      <c r="ALN79" s="141"/>
      <c r="ALO79" s="141"/>
      <c r="ALP79" s="141"/>
      <c r="ALQ79" s="141"/>
      <c r="ALR79" s="141"/>
      <c r="ALS79" s="141"/>
      <c r="ALT79" s="141"/>
      <c r="ALU79" s="141"/>
      <c r="ALV79" s="141"/>
      <c r="ALW79" s="141"/>
      <c r="ALX79" s="141"/>
      <c r="ALY79" s="141"/>
      <c r="ALZ79" s="141"/>
      <c r="AMA79" s="141"/>
      <c r="AMB79" s="141"/>
      <c r="AMC79" s="141"/>
      <c r="AMD79" s="141"/>
      <c r="AME79" s="141"/>
      <c r="AMF79" s="141"/>
      <c r="AMG79" s="141"/>
      <c r="AMH79" s="141"/>
      <c r="AMI79" s="141"/>
      <c r="AMJ79" s="141"/>
      <c r="AMK79" s="141"/>
      <c r="AML79" s="141"/>
    </row>
    <row r="80" spans="1:1026" s="142" customFormat="1" ht="16.5" customHeight="1">
      <c r="A80" s="141"/>
      <c r="B80" s="354" t="s">
        <v>42</v>
      </c>
      <c r="C80" s="388" t="s">
        <v>47</v>
      </c>
      <c r="D80" s="389"/>
      <c r="E80" s="390"/>
      <c r="F80" s="390"/>
      <c r="G80" s="250"/>
      <c r="H80" s="127">
        <v>0</v>
      </c>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141"/>
      <c r="FE80" s="141"/>
      <c r="FF80" s="141"/>
      <c r="FG80" s="141"/>
      <c r="FH80" s="141"/>
      <c r="FI80" s="141"/>
      <c r="FJ80" s="141"/>
      <c r="FK80" s="141"/>
      <c r="FL80" s="141"/>
      <c r="FM80" s="141"/>
      <c r="FN80" s="141"/>
      <c r="FO80" s="141"/>
      <c r="FP80" s="141"/>
      <c r="FQ80" s="141"/>
      <c r="FR80" s="141"/>
      <c r="FS80" s="141"/>
      <c r="FT80" s="141"/>
      <c r="FU80" s="141"/>
      <c r="FV80" s="141"/>
      <c r="FW80" s="141"/>
      <c r="FX80" s="141"/>
      <c r="FY80" s="141"/>
      <c r="FZ80" s="141"/>
      <c r="GA80" s="141"/>
      <c r="GB80" s="141"/>
      <c r="GC80" s="141"/>
      <c r="GD80" s="141"/>
      <c r="GE80" s="141"/>
      <c r="GF80" s="141"/>
      <c r="GG80" s="141"/>
      <c r="GH80" s="141"/>
      <c r="GI80" s="141"/>
      <c r="GJ80" s="141"/>
      <c r="GK80" s="141"/>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141"/>
      <c r="LQ80" s="141"/>
      <c r="LR80" s="141"/>
      <c r="LS80" s="141"/>
      <c r="LT80" s="141"/>
      <c r="LU80" s="141"/>
      <c r="LV80" s="141"/>
      <c r="LW80" s="141"/>
      <c r="LX80" s="141"/>
      <c r="LY80" s="141"/>
      <c r="LZ80" s="141"/>
      <c r="MA80" s="141"/>
      <c r="MB80" s="141"/>
      <c r="MC80" s="141"/>
      <c r="MD80" s="141"/>
      <c r="ME80" s="141"/>
      <c r="MF80" s="141"/>
      <c r="MG80" s="141"/>
      <c r="MH80" s="141"/>
      <c r="MI80" s="141"/>
      <c r="MJ80" s="141"/>
      <c r="MK80" s="141"/>
      <c r="ML80" s="141"/>
      <c r="MM80" s="141"/>
      <c r="MN80" s="141"/>
      <c r="MO80" s="141"/>
      <c r="MP80" s="141"/>
      <c r="MQ80" s="141"/>
      <c r="MR80" s="141"/>
      <c r="MS80" s="141"/>
      <c r="MT80" s="141"/>
      <c r="MU80" s="141"/>
      <c r="MV80" s="141"/>
      <c r="MW80" s="141"/>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141"/>
      <c r="SC80" s="141"/>
      <c r="SD80" s="141"/>
      <c r="SE80" s="141"/>
      <c r="SF80" s="141"/>
      <c r="SG80" s="141"/>
      <c r="SH80" s="141"/>
      <c r="SI80" s="141"/>
      <c r="SJ80" s="141"/>
      <c r="SK80" s="141"/>
      <c r="SL80" s="141"/>
      <c r="SM80" s="141"/>
      <c r="SN80" s="141"/>
      <c r="SO80" s="141"/>
      <c r="SP80" s="141"/>
      <c r="SQ80" s="141"/>
      <c r="SR80" s="141"/>
      <c r="SS80" s="141"/>
      <c r="ST80" s="141"/>
      <c r="SU80" s="141"/>
      <c r="SV80" s="141"/>
      <c r="SW80" s="141"/>
      <c r="SX80" s="141"/>
      <c r="SY80" s="141"/>
      <c r="SZ80" s="141"/>
      <c r="TA80" s="141"/>
      <c r="TB80" s="141"/>
      <c r="TC80" s="141"/>
      <c r="TD80" s="141"/>
      <c r="TE80" s="141"/>
      <c r="TF80" s="141"/>
      <c r="TG80" s="141"/>
      <c r="TH80" s="141"/>
      <c r="TI80" s="141"/>
      <c r="TJ80" s="141"/>
      <c r="TK80" s="141"/>
      <c r="TL80" s="141"/>
      <c r="TM80" s="141"/>
      <c r="TN80" s="141"/>
      <c r="TO80" s="141"/>
      <c r="TP80" s="141"/>
      <c r="TQ80" s="141"/>
      <c r="TR80" s="141"/>
      <c r="TS80" s="141"/>
      <c r="TT80" s="141"/>
      <c r="TU80" s="141"/>
      <c r="TV80" s="141"/>
      <c r="TW80" s="141"/>
      <c r="TX80" s="141"/>
      <c r="TY80" s="141"/>
      <c r="TZ80" s="141"/>
      <c r="UA80" s="141"/>
      <c r="UB80" s="141"/>
      <c r="UC80" s="141"/>
      <c r="UD80" s="141"/>
      <c r="UE80" s="141"/>
      <c r="UF80" s="141"/>
      <c r="UG80" s="141"/>
      <c r="UH80" s="141"/>
      <c r="UI80" s="141"/>
      <c r="UJ80" s="141"/>
      <c r="UK80" s="141"/>
      <c r="UL80" s="141"/>
      <c r="UM80" s="141"/>
      <c r="UN80" s="141"/>
      <c r="UO80" s="141"/>
      <c r="UP80" s="141"/>
      <c r="UQ80" s="141"/>
      <c r="UR80" s="141"/>
      <c r="US80" s="141"/>
      <c r="UT80" s="141"/>
      <c r="UU80" s="141"/>
      <c r="UV80" s="141"/>
      <c r="UW80" s="141"/>
      <c r="UX80" s="141"/>
      <c r="UY80" s="141"/>
      <c r="UZ80" s="141"/>
      <c r="VA80" s="141"/>
      <c r="VB80" s="141"/>
      <c r="VC80" s="141"/>
      <c r="VD80" s="141"/>
      <c r="VE80" s="141"/>
      <c r="VF80" s="141"/>
      <c r="VG80" s="141"/>
      <c r="VH80" s="141"/>
      <c r="VI80" s="141"/>
      <c r="VJ80" s="141"/>
      <c r="VK80" s="141"/>
      <c r="VL80" s="141"/>
      <c r="VM80" s="141"/>
      <c r="VN80" s="141"/>
      <c r="VO80" s="141"/>
      <c r="VP80" s="141"/>
      <c r="VQ80" s="141"/>
      <c r="VR80" s="141"/>
      <c r="VS80" s="141"/>
      <c r="VT80" s="141"/>
      <c r="VU80" s="141"/>
      <c r="VV80" s="141"/>
      <c r="VW80" s="141"/>
      <c r="VX80" s="141"/>
      <c r="VY80" s="141"/>
      <c r="VZ80" s="141"/>
      <c r="WA80" s="141"/>
      <c r="WB80" s="141"/>
      <c r="WC80" s="141"/>
      <c r="WD80" s="141"/>
      <c r="WE80" s="141"/>
      <c r="WF80" s="141"/>
      <c r="WG80" s="141"/>
      <c r="WH80" s="141"/>
      <c r="WI80" s="141"/>
      <c r="WJ80" s="141"/>
      <c r="WK80" s="141"/>
      <c r="WL80" s="141"/>
      <c r="WM80" s="141"/>
      <c r="WN80" s="141"/>
      <c r="WO80" s="141"/>
      <c r="WP80" s="141"/>
      <c r="WQ80" s="141"/>
      <c r="WR80" s="141"/>
      <c r="WS80" s="141"/>
      <c r="WT80" s="141"/>
      <c r="WU80" s="141"/>
      <c r="WV80" s="141"/>
      <c r="WW80" s="141"/>
      <c r="WX80" s="141"/>
      <c r="WY80" s="141"/>
      <c r="WZ80" s="141"/>
      <c r="XA80" s="141"/>
      <c r="XB80" s="141"/>
      <c r="XC80" s="141"/>
      <c r="XD80" s="141"/>
      <c r="XE80" s="141"/>
      <c r="XF80" s="141"/>
      <c r="XG80" s="141"/>
      <c r="XH80" s="141"/>
      <c r="XI80" s="141"/>
      <c r="XJ80" s="141"/>
      <c r="XK80" s="141"/>
      <c r="XL80" s="141"/>
      <c r="XM80" s="141"/>
      <c r="XN80" s="141"/>
      <c r="XO80" s="141"/>
      <c r="XP80" s="141"/>
      <c r="XQ80" s="141"/>
      <c r="XR80" s="141"/>
      <c r="XS80" s="141"/>
      <c r="XT80" s="141"/>
      <c r="XU80" s="141"/>
      <c r="XV80" s="141"/>
      <c r="XW80" s="141"/>
      <c r="XX80" s="141"/>
      <c r="XY80" s="141"/>
      <c r="XZ80" s="141"/>
      <c r="YA80" s="141"/>
      <c r="YB80" s="141"/>
      <c r="YC80" s="141"/>
      <c r="YD80" s="141"/>
      <c r="YE80" s="141"/>
      <c r="YF80" s="141"/>
      <c r="YG80" s="141"/>
      <c r="YH80" s="141"/>
      <c r="YI80" s="141"/>
      <c r="YJ80" s="141"/>
      <c r="YK80" s="141"/>
      <c r="YL80" s="141"/>
      <c r="YM80" s="141"/>
      <c r="YN80" s="141"/>
      <c r="YO80" s="141"/>
      <c r="YP80" s="141"/>
      <c r="YQ80" s="141"/>
      <c r="YR80" s="141"/>
      <c r="YS80" s="141"/>
      <c r="YT80" s="141"/>
      <c r="YU80" s="141"/>
      <c r="YV80" s="141"/>
      <c r="YW80" s="141"/>
      <c r="YX80" s="141"/>
      <c r="YY80" s="141"/>
      <c r="YZ80" s="141"/>
      <c r="ZA80" s="141"/>
      <c r="ZB80" s="141"/>
      <c r="ZC80" s="141"/>
      <c r="ZD80" s="141"/>
      <c r="ZE80" s="141"/>
      <c r="ZF80" s="141"/>
      <c r="ZG80" s="141"/>
      <c r="ZH80" s="141"/>
      <c r="ZI80" s="141"/>
      <c r="ZJ80" s="141"/>
      <c r="ZK80" s="141"/>
      <c r="ZL80" s="141"/>
      <c r="ZM80" s="141"/>
      <c r="ZN80" s="141"/>
      <c r="ZO80" s="141"/>
      <c r="ZP80" s="141"/>
      <c r="ZQ80" s="141"/>
      <c r="ZR80" s="141"/>
      <c r="ZS80" s="141"/>
      <c r="ZT80" s="141"/>
      <c r="ZU80" s="141"/>
      <c r="ZV80" s="141"/>
      <c r="ZW80" s="141"/>
      <c r="ZX80" s="141"/>
      <c r="ZY80" s="141"/>
      <c r="ZZ80" s="141"/>
      <c r="AAA80" s="141"/>
      <c r="AAB80" s="141"/>
      <c r="AAC80" s="141"/>
      <c r="AAD80" s="141"/>
      <c r="AAE80" s="141"/>
      <c r="AAF80" s="141"/>
      <c r="AAG80" s="141"/>
      <c r="AAH80" s="141"/>
      <c r="AAI80" s="141"/>
      <c r="AAJ80" s="141"/>
      <c r="AAK80" s="141"/>
      <c r="AAL80" s="141"/>
      <c r="AAM80" s="141"/>
      <c r="AAN80" s="141"/>
      <c r="AAO80" s="141"/>
      <c r="AAP80" s="141"/>
      <c r="AAQ80" s="141"/>
      <c r="AAR80" s="141"/>
      <c r="AAS80" s="141"/>
      <c r="AAT80" s="141"/>
      <c r="AAU80" s="141"/>
      <c r="AAV80" s="141"/>
      <c r="AAW80" s="141"/>
      <c r="AAX80" s="141"/>
      <c r="AAY80" s="141"/>
      <c r="AAZ80" s="141"/>
      <c r="ABA80" s="141"/>
      <c r="ABB80" s="141"/>
      <c r="ABC80" s="141"/>
      <c r="ABD80" s="141"/>
      <c r="ABE80" s="141"/>
      <c r="ABF80" s="141"/>
      <c r="ABG80" s="141"/>
      <c r="ABH80" s="141"/>
      <c r="ABI80" s="141"/>
      <c r="ABJ80" s="141"/>
      <c r="ABK80" s="141"/>
      <c r="ABL80" s="141"/>
      <c r="ABM80" s="141"/>
      <c r="ABN80" s="141"/>
      <c r="ABO80" s="141"/>
      <c r="ABP80" s="141"/>
      <c r="ABQ80" s="141"/>
      <c r="ABR80" s="141"/>
      <c r="ABS80" s="141"/>
      <c r="ABT80" s="141"/>
      <c r="ABU80" s="141"/>
      <c r="ABV80" s="141"/>
      <c r="ABW80" s="141"/>
      <c r="ABX80" s="141"/>
      <c r="ABY80" s="141"/>
      <c r="ABZ80" s="141"/>
      <c r="ACA80" s="141"/>
      <c r="ACB80" s="141"/>
      <c r="ACC80" s="141"/>
      <c r="ACD80" s="141"/>
      <c r="ACE80" s="141"/>
      <c r="ACF80" s="141"/>
      <c r="ACG80" s="141"/>
      <c r="ACH80" s="141"/>
      <c r="ACI80" s="141"/>
      <c r="ACJ80" s="141"/>
      <c r="ACK80" s="141"/>
      <c r="ACL80" s="141"/>
      <c r="ACM80" s="141"/>
      <c r="ACN80" s="141"/>
      <c r="ACO80" s="141"/>
      <c r="ACP80" s="141"/>
      <c r="ACQ80" s="141"/>
      <c r="ACR80" s="141"/>
      <c r="ACS80" s="141"/>
      <c r="ACT80" s="141"/>
      <c r="ACU80" s="141"/>
      <c r="ACV80" s="141"/>
      <c r="ACW80" s="141"/>
      <c r="ACX80" s="141"/>
      <c r="ACY80" s="141"/>
      <c r="ACZ80" s="141"/>
      <c r="ADA80" s="141"/>
      <c r="ADB80" s="141"/>
      <c r="ADC80" s="141"/>
      <c r="ADD80" s="141"/>
      <c r="ADE80" s="141"/>
      <c r="ADF80" s="141"/>
      <c r="ADG80" s="141"/>
      <c r="ADH80" s="141"/>
      <c r="ADI80" s="141"/>
      <c r="ADJ80" s="141"/>
      <c r="ADK80" s="141"/>
      <c r="ADL80" s="141"/>
      <c r="ADM80" s="141"/>
      <c r="ADN80" s="141"/>
      <c r="ADO80" s="141"/>
      <c r="ADP80" s="141"/>
      <c r="ADQ80" s="141"/>
      <c r="ADR80" s="141"/>
      <c r="ADS80" s="141"/>
      <c r="ADT80" s="141"/>
      <c r="ADU80" s="141"/>
      <c r="ADV80" s="141"/>
      <c r="ADW80" s="141"/>
      <c r="ADX80" s="141"/>
      <c r="ADY80" s="141"/>
      <c r="ADZ80" s="141"/>
      <c r="AEA80" s="141"/>
      <c r="AEB80" s="141"/>
      <c r="AEC80" s="141"/>
      <c r="AED80" s="141"/>
      <c r="AEE80" s="141"/>
      <c r="AEF80" s="141"/>
      <c r="AEG80" s="141"/>
      <c r="AEH80" s="141"/>
      <c r="AEI80" s="141"/>
      <c r="AEJ80" s="141"/>
      <c r="AEK80" s="141"/>
      <c r="AEL80" s="141"/>
      <c r="AEM80" s="141"/>
      <c r="AEN80" s="141"/>
      <c r="AEO80" s="141"/>
      <c r="AEP80" s="141"/>
      <c r="AEQ80" s="141"/>
      <c r="AER80" s="141"/>
      <c r="AES80" s="141"/>
      <c r="AET80" s="141"/>
      <c r="AEU80" s="141"/>
      <c r="AEV80" s="141"/>
      <c r="AEW80" s="141"/>
      <c r="AEX80" s="141"/>
      <c r="AEY80" s="141"/>
      <c r="AEZ80" s="141"/>
      <c r="AFA80" s="141"/>
      <c r="AFB80" s="141"/>
      <c r="AFC80" s="141"/>
      <c r="AFD80" s="141"/>
      <c r="AFE80" s="141"/>
      <c r="AFF80" s="141"/>
      <c r="AFG80" s="141"/>
      <c r="AFH80" s="141"/>
      <c r="AFI80" s="141"/>
      <c r="AFJ80" s="141"/>
      <c r="AFK80" s="141"/>
      <c r="AFL80" s="141"/>
      <c r="AFM80" s="141"/>
      <c r="AFN80" s="141"/>
      <c r="AFO80" s="141"/>
      <c r="AFP80" s="141"/>
      <c r="AFQ80" s="141"/>
      <c r="AFR80" s="141"/>
      <c r="AFS80" s="141"/>
      <c r="AFT80" s="141"/>
      <c r="AFU80" s="141"/>
      <c r="AFV80" s="141"/>
      <c r="AFW80" s="141"/>
      <c r="AFX80" s="141"/>
      <c r="AFY80" s="141"/>
      <c r="AFZ80" s="141"/>
      <c r="AGA80" s="141"/>
      <c r="AGB80" s="141"/>
      <c r="AGC80" s="141"/>
      <c r="AGD80" s="141"/>
      <c r="AGE80" s="141"/>
      <c r="AGF80" s="141"/>
      <c r="AGG80" s="141"/>
      <c r="AGH80" s="141"/>
      <c r="AGI80" s="141"/>
      <c r="AGJ80" s="141"/>
      <c r="AGK80" s="141"/>
      <c r="AGL80" s="141"/>
      <c r="AGM80" s="141"/>
      <c r="AGN80" s="141"/>
      <c r="AGO80" s="141"/>
      <c r="AGP80" s="141"/>
      <c r="AGQ80" s="141"/>
      <c r="AGR80" s="141"/>
      <c r="AGS80" s="141"/>
      <c r="AGT80" s="141"/>
      <c r="AGU80" s="141"/>
      <c r="AGV80" s="141"/>
      <c r="AGW80" s="141"/>
      <c r="AGX80" s="141"/>
      <c r="AGY80" s="141"/>
      <c r="AGZ80" s="141"/>
      <c r="AHA80" s="141"/>
      <c r="AHB80" s="141"/>
      <c r="AHC80" s="141"/>
      <c r="AHD80" s="141"/>
      <c r="AHE80" s="141"/>
      <c r="AHF80" s="141"/>
      <c r="AHG80" s="141"/>
      <c r="AHH80" s="141"/>
      <c r="AHI80" s="141"/>
      <c r="AHJ80" s="141"/>
      <c r="AHK80" s="141"/>
      <c r="AHL80" s="141"/>
      <c r="AHM80" s="141"/>
      <c r="AHN80" s="141"/>
      <c r="AHO80" s="141"/>
      <c r="AHP80" s="141"/>
      <c r="AHQ80" s="141"/>
      <c r="AHR80" s="141"/>
      <c r="AHS80" s="141"/>
      <c r="AHT80" s="141"/>
      <c r="AHU80" s="141"/>
      <c r="AHV80" s="141"/>
      <c r="AHW80" s="141"/>
      <c r="AHX80" s="141"/>
      <c r="AHY80" s="141"/>
      <c r="AHZ80" s="141"/>
      <c r="AIA80" s="141"/>
      <c r="AIB80" s="141"/>
      <c r="AIC80" s="141"/>
      <c r="AID80" s="141"/>
      <c r="AIE80" s="141"/>
      <c r="AIF80" s="141"/>
      <c r="AIG80" s="141"/>
      <c r="AIH80" s="141"/>
      <c r="AII80" s="141"/>
      <c r="AIJ80" s="141"/>
      <c r="AIK80" s="141"/>
      <c r="AIL80" s="141"/>
      <c r="AIM80" s="141"/>
      <c r="AIN80" s="141"/>
      <c r="AIO80" s="141"/>
      <c r="AIP80" s="141"/>
      <c r="AIQ80" s="141"/>
      <c r="AIR80" s="141"/>
      <c r="AIS80" s="141"/>
      <c r="AIT80" s="141"/>
      <c r="AIU80" s="141"/>
      <c r="AIV80" s="141"/>
      <c r="AIW80" s="141"/>
      <c r="AIX80" s="141"/>
      <c r="AIY80" s="141"/>
      <c r="AIZ80" s="141"/>
      <c r="AJA80" s="141"/>
      <c r="AJB80" s="141"/>
      <c r="AJC80" s="141"/>
      <c r="AJD80" s="141"/>
      <c r="AJE80" s="141"/>
      <c r="AJF80" s="141"/>
      <c r="AJG80" s="141"/>
      <c r="AJH80" s="141"/>
      <c r="AJI80" s="141"/>
      <c r="AJJ80" s="141"/>
      <c r="AJK80" s="141"/>
      <c r="AJL80" s="141"/>
      <c r="AJM80" s="141"/>
      <c r="AJN80" s="141"/>
      <c r="AJO80" s="141"/>
      <c r="AJP80" s="141"/>
      <c r="AJQ80" s="141"/>
      <c r="AJR80" s="141"/>
      <c r="AJS80" s="141"/>
      <c r="AJT80" s="141"/>
      <c r="AJU80" s="141"/>
      <c r="AJV80" s="141"/>
      <c r="AJW80" s="141"/>
      <c r="AJX80" s="141"/>
      <c r="AJY80" s="141"/>
      <c r="AJZ80" s="141"/>
      <c r="AKA80" s="141"/>
      <c r="AKB80" s="141"/>
      <c r="AKC80" s="141"/>
      <c r="AKD80" s="141"/>
      <c r="AKE80" s="141"/>
      <c r="AKF80" s="141"/>
      <c r="AKG80" s="141"/>
      <c r="AKH80" s="141"/>
      <c r="AKI80" s="141"/>
      <c r="AKJ80" s="141"/>
      <c r="AKK80" s="141"/>
      <c r="AKL80" s="141"/>
      <c r="AKM80" s="141"/>
      <c r="AKN80" s="141"/>
      <c r="AKO80" s="141"/>
      <c r="AKP80" s="141"/>
      <c r="AKQ80" s="141"/>
      <c r="AKR80" s="141"/>
      <c r="AKS80" s="141"/>
      <c r="AKT80" s="141"/>
      <c r="AKU80" s="141"/>
      <c r="AKV80" s="141"/>
      <c r="AKW80" s="141"/>
      <c r="AKX80" s="141"/>
      <c r="AKY80" s="141"/>
      <c r="AKZ80" s="141"/>
      <c r="ALA80" s="141"/>
      <c r="ALB80" s="141"/>
      <c r="ALC80" s="141"/>
      <c r="ALD80" s="141"/>
      <c r="ALE80" s="141"/>
      <c r="ALF80" s="141"/>
      <c r="ALG80" s="141"/>
      <c r="ALH80" s="141"/>
      <c r="ALI80" s="141"/>
      <c r="ALJ80" s="141"/>
      <c r="ALK80" s="141"/>
      <c r="ALL80" s="141"/>
      <c r="ALM80" s="141"/>
      <c r="ALN80" s="141"/>
      <c r="ALO80" s="141"/>
      <c r="ALP80" s="141"/>
      <c r="ALQ80" s="141"/>
      <c r="ALR80" s="141"/>
      <c r="ALS80" s="141"/>
      <c r="ALT80" s="141"/>
      <c r="ALU80" s="141"/>
      <c r="ALV80" s="141"/>
      <c r="ALW80" s="141"/>
      <c r="ALX80" s="141"/>
      <c r="ALY80" s="141"/>
      <c r="ALZ80" s="141"/>
      <c r="AMA80" s="141"/>
      <c r="AMB80" s="141"/>
      <c r="AMC80" s="141"/>
      <c r="AMD80" s="141"/>
      <c r="AME80" s="141"/>
      <c r="AMF80" s="141"/>
      <c r="AMG80" s="141"/>
      <c r="AMH80" s="141"/>
      <c r="AMI80" s="141"/>
      <c r="AMJ80" s="141"/>
      <c r="AMK80" s="141"/>
      <c r="AML80" s="141"/>
    </row>
    <row r="81" spans="1:1026" s="142" customFormat="1" ht="16.5" customHeight="1">
      <c r="A81" s="141"/>
      <c r="B81" s="354"/>
      <c r="C81" s="388"/>
      <c r="D81" s="389"/>
      <c r="E81" s="390"/>
      <c r="F81" s="390"/>
      <c r="G81" s="250"/>
      <c r="H81" s="127">
        <v>0</v>
      </c>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141"/>
      <c r="FE81" s="141"/>
      <c r="FF81" s="141"/>
      <c r="FG81" s="141"/>
      <c r="FH81" s="141"/>
      <c r="FI81" s="141"/>
      <c r="FJ81" s="141"/>
      <c r="FK81" s="141"/>
      <c r="FL81" s="141"/>
      <c r="FM81" s="141"/>
      <c r="FN81" s="141"/>
      <c r="FO81" s="141"/>
      <c r="FP81" s="141"/>
      <c r="FQ81" s="141"/>
      <c r="FR81" s="141"/>
      <c r="FS81" s="141"/>
      <c r="FT81" s="141"/>
      <c r="FU81" s="141"/>
      <c r="FV81" s="141"/>
      <c r="FW81" s="141"/>
      <c r="FX81" s="141"/>
      <c r="FY81" s="141"/>
      <c r="FZ81" s="141"/>
      <c r="GA81" s="141"/>
      <c r="GB81" s="141"/>
      <c r="GC81" s="141"/>
      <c r="GD81" s="141"/>
      <c r="GE81" s="141"/>
      <c r="GF81" s="141"/>
      <c r="GG81" s="141"/>
      <c r="GH81" s="141"/>
      <c r="GI81" s="141"/>
      <c r="GJ81" s="141"/>
      <c r="GK81" s="141"/>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141"/>
      <c r="LQ81" s="141"/>
      <c r="LR81" s="141"/>
      <c r="LS81" s="141"/>
      <c r="LT81" s="141"/>
      <c r="LU81" s="141"/>
      <c r="LV81" s="141"/>
      <c r="LW81" s="141"/>
      <c r="LX81" s="141"/>
      <c r="LY81" s="141"/>
      <c r="LZ81" s="141"/>
      <c r="MA81" s="141"/>
      <c r="MB81" s="141"/>
      <c r="MC81" s="141"/>
      <c r="MD81" s="141"/>
      <c r="ME81" s="141"/>
      <c r="MF81" s="141"/>
      <c r="MG81" s="141"/>
      <c r="MH81" s="141"/>
      <c r="MI81" s="141"/>
      <c r="MJ81" s="141"/>
      <c r="MK81" s="141"/>
      <c r="ML81" s="141"/>
      <c r="MM81" s="141"/>
      <c r="MN81" s="141"/>
      <c r="MO81" s="141"/>
      <c r="MP81" s="141"/>
      <c r="MQ81" s="141"/>
      <c r="MR81" s="141"/>
      <c r="MS81" s="141"/>
      <c r="MT81" s="141"/>
      <c r="MU81" s="141"/>
      <c r="MV81" s="141"/>
      <c r="MW81" s="141"/>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141"/>
      <c r="SC81" s="141"/>
      <c r="SD81" s="141"/>
      <c r="SE81" s="141"/>
      <c r="SF81" s="141"/>
      <c r="SG81" s="141"/>
      <c r="SH81" s="141"/>
      <c r="SI81" s="141"/>
      <c r="SJ81" s="141"/>
      <c r="SK81" s="141"/>
      <c r="SL81" s="141"/>
      <c r="SM81" s="141"/>
      <c r="SN81" s="141"/>
      <c r="SO81" s="141"/>
      <c r="SP81" s="141"/>
      <c r="SQ81" s="141"/>
      <c r="SR81" s="141"/>
      <c r="SS81" s="141"/>
      <c r="ST81" s="141"/>
      <c r="SU81" s="141"/>
      <c r="SV81" s="141"/>
      <c r="SW81" s="141"/>
      <c r="SX81" s="141"/>
      <c r="SY81" s="141"/>
      <c r="SZ81" s="141"/>
      <c r="TA81" s="141"/>
      <c r="TB81" s="141"/>
      <c r="TC81" s="141"/>
      <c r="TD81" s="141"/>
      <c r="TE81" s="141"/>
      <c r="TF81" s="141"/>
      <c r="TG81" s="141"/>
      <c r="TH81" s="141"/>
      <c r="TI81" s="141"/>
      <c r="TJ81" s="141"/>
      <c r="TK81" s="141"/>
      <c r="TL81" s="141"/>
      <c r="TM81" s="141"/>
      <c r="TN81" s="141"/>
      <c r="TO81" s="141"/>
      <c r="TP81" s="141"/>
      <c r="TQ81" s="141"/>
      <c r="TR81" s="141"/>
      <c r="TS81" s="141"/>
      <c r="TT81" s="141"/>
      <c r="TU81" s="141"/>
      <c r="TV81" s="141"/>
      <c r="TW81" s="141"/>
      <c r="TX81" s="141"/>
      <c r="TY81" s="141"/>
      <c r="TZ81" s="141"/>
      <c r="UA81" s="141"/>
      <c r="UB81" s="141"/>
      <c r="UC81" s="141"/>
      <c r="UD81" s="141"/>
      <c r="UE81" s="141"/>
      <c r="UF81" s="141"/>
      <c r="UG81" s="141"/>
      <c r="UH81" s="141"/>
      <c r="UI81" s="141"/>
      <c r="UJ81" s="141"/>
      <c r="UK81" s="141"/>
      <c r="UL81" s="141"/>
      <c r="UM81" s="141"/>
      <c r="UN81" s="141"/>
      <c r="UO81" s="141"/>
      <c r="UP81" s="141"/>
      <c r="UQ81" s="141"/>
      <c r="UR81" s="141"/>
      <c r="US81" s="141"/>
      <c r="UT81" s="141"/>
      <c r="UU81" s="141"/>
      <c r="UV81" s="141"/>
      <c r="UW81" s="141"/>
      <c r="UX81" s="141"/>
      <c r="UY81" s="141"/>
      <c r="UZ81" s="141"/>
      <c r="VA81" s="141"/>
      <c r="VB81" s="141"/>
      <c r="VC81" s="141"/>
      <c r="VD81" s="141"/>
      <c r="VE81" s="141"/>
      <c r="VF81" s="141"/>
      <c r="VG81" s="141"/>
      <c r="VH81" s="141"/>
      <c r="VI81" s="141"/>
      <c r="VJ81" s="141"/>
      <c r="VK81" s="141"/>
      <c r="VL81" s="141"/>
      <c r="VM81" s="141"/>
      <c r="VN81" s="141"/>
      <c r="VO81" s="141"/>
      <c r="VP81" s="141"/>
      <c r="VQ81" s="141"/>
      <c r="VR81" s="141"/>
      <c r="VS81" s="141"/>
      <c r="VT81" s="141"/>
      <c r="VU81" s="141"/>
      <c r="VV81" s="141"/>
      <c r="VW81" s="141"/>
      <c r="VX81" s="141"/>
      <c r="VY81" s="141"/>
      <c r="VZ81" s="141"/>
      <c r="WA81" s="141"/>
      <c r="WB81" s="141"/>
      <c r="WC81" s="141"/>
      <c r="WD81" s="141"/>
      <c r="WE81" s="141"/>
      <c r="WF81" s="141"/>
      <c r="WG81" s="141"/>
      <c r="WH81" s="141"/>
      <c r="WI81" s="141"/>
      <c r="WJ81" s="141"/>
      <c r="WK81" s="141"/>
      <c r="WL81" s="141"/>
      <c r="WM81" s="141"/>
      <c r="WN81" s="141"/>
      <c r="WO81" s="141"/>
      <c r="WP81" s="141"/>
      <c r="WQ81" s="141"/>
      <c r="WR81" s="141"/>
      <c r="WS81" s="141"/>
      <c r="WT81" s="141"/>
      <c r="WU81" s="141"/>
      <c r="WV81" s="141"/>
      <c r="WW81" s="141"/>
      <c r="WX81" s="141"/>
      <c r="WY81" s="141"/>
      <c r="WZ81" s="141"/>
      <c r="XA81" s="141"/>
      <c r="XB81" s="141"/>
      <c r="XC81" s="141"/>
      <c r="XD81" s="141"/>
      <c r="XE81" s="141"/>
      <c r="XF81" s="141"/>
      <c r="XG81" s="141"/>
      <c r="XH81" s="141"/>
      <c r="XI81" s="141"/>
      <c r="XJ81" s="141"/>
      <c r="XK81" s="141"/>
      <c r="XL81" s="141"/>
      <c r="XM81" s="141"/>
      <c r="XN81" s="141"/>
      <c r="XO81" s="141"/>
      <c r="XP81" s="141"/>
      <c r="XQ81" s="141"/>
      <c r="XR81" s="141"/>
      <c r="XS81" s="141"/>
      <c r="XT81" s="141"/>
      <c r="XU81" s="141"/>
      <c r="XV81" s="141"/>
      <c r="XW81" s="141"/>
      <c r="XX81" s="141"/>
      <c r="XY81" s="141"/>
      <c r="XZ81" s="141"/>
      <c r="YA81" s="141"/>
      <c r="YB81" s="141"/>
      <c r="YC81" s="141"/>
      <c r="YD81" s="141"/>
      <c r="YE81" s="141"/>
      <c r="YF81" s="141"/>
      <c r="YG81" s="141"/>
      <c r="YH81" s="141"/>
      <c r="YI81" s="141"/>
      <c r="YJ81" s="141"/>
      <c r="YK81" s="141"/>
      <c r="YL81" s="141"/>
      <c r="YM81" s="141"/>
      <c r="YN81" s="141"/>
      <c r="YO81" s="141"/>
      <c r="YP81" s="141"/>
      <c r="YQ81" s="141"/>
      <c r="YR81" s="141"/>
      <c r="YS81" s="141"/>
      <c r="YT81" s="141"/>
      <c r="YU81" s="141"/>
      <c r="YV81" s="141"/>
      <c r="YW81" s="141"/>
      <c r="YX81" s="141"/>
      <c r="YY81" s="141"/>
      <c r="YZ81" s="141"/>
      <c r="ZA81" s="141"/>
      <c r="ZB81" s="141"/>
      <c r="ZC81" s="141"/>
      <c r="ZD81" s="141"/>
      <c r="ZE81" s="141"/>
      <c r="ZF81" s="141"/>
      <c r="ZG81" s="141"/>
      <c r="ZH81" s="141"/>
      <c r="ZI81" s="141"/>
      <c r="ZJ81" s="141"/>
      <c r="ZK81" s="141"/>
      <c r="ZL81" s="141"/>
      <c r="ZM81" s="141"/>
      <c r="ZN81" s="141"/>
      <c r="ZO81" s="141"/>
      <c r="ZP81" s="141"/>
      <c r="ZQ81" s="141"/>
      <c r="ZR81" s="141"/>
      <c r="ZS81" s="141"/>
      <c r="ZT81" s="141"/>
      <c r="ZU81" s="141"/>
      <c r="ZV81" s="141"/>
      <c r="ZW81" s="141"/>
      <c r="ZX81" s="141"/>
      <c r="ZY81" s="141"/>
      <c r="ZZ81" s="141"/>
      <c r="AAA81" s="141"/>
      <c r="AAB81" s="141"/>
      <c r="AAC81" s="141"/>
      <c r="AAD81" s="141"/>
      <c r="AAE81" s="141"/>
      <c r="AAF81" s="141"/>
      <c r="AAG81" s="141"/>
      <c r="AAH81" s="141"/>
      <c r="AAI81" s="141"/>
      <c r="AAJ81" s="141"/>
      <c r="AAK81" s="141"/>
      <c r="AAL81" s="141"/>
      <c r="AAM81" s="141"/>
      <c r="AAN81" s="141"/>
      <c r="AAO81" s="141"/>
      <c r="AAP81" s="141"/>
      <c r="AAQ81" s="141"/>
      <c r="AAR81" s="141"/>
      <c r="AAS81" s="141"/>
      <c r="AAT81" s="141"/>
      <c r="AAU81" s="141"/>
      <c r="AAV81" s="141"/>
      <c r="AAW81" s="141"/>
      <c r="AAX81" s="141"/>
      <c r="AAY81" s="141"/>
      <c r="AAZ81" s="141"/>
      <c r="ABA81" s="141"/>
      <c r="ABB81" s="141"/>
      <c r="ABC81" s="141"/>
      <c r="ABD81" s="141"/>
      <c r="ABE81" s="141"/>
      <c r="ABF81" s="141"/>
      <c r="ABG81" s="141"/>
      <c r="ABH81" s="141"/>
      <c r="ABI81" s="141"/>
      <c r="ABJ81" s="141"/>
      <c r="ABK81" s="141"/>
      <c r="ABL81" s="141"/>
      <c r="ABM81" s="141"/>
      <c r="ABN81" s="141"/>
      <c r="ABO81" s="141"/>
      <c r="ABP81" s="141"/>
      <c r="ABQ81" s="141"/>
      <c r="ABR81" s="141"/>
      <c r="ABS81" s="141"/>
      <c r="ABT81" s="141"/>
      <c r="ABU81" s="141"/>
      <c r="ABV81" s="141"/>
      <c r="ABW81" s="141"/>
      <c r="ABX81" s="141"/>
      <c r="ABY81" s="141"/>
      <c r="ABZ81" s="141"/>
      <c r="ACA81" s="141"/>
      <c r="ACB81" s="141"/>
      <c r="ACC81" s="141"/>
      <c r="ACD81" s="141"/>
      <c r="ACE81" s="141"/>
      <c r="ACF81" s="141"/>
      <c r="ACG81" s="141"/>
      <c r="ACH81" s="141"/>
      <c r="ACI81" s="141"/>
      <c r="ACJ81" s="141"/>
      <c r="ACK81" s="141"/>
      <c r="ACL81" s="141"/>
      <c r="ACM81" s="141"/>
      <c r="ACN81" s="141"/>
      <c r="ACO81" s="141"/>
      <c r="ACP81" s="141"/>
      <c r="ACQ81" s="141"/>
      <c r="ACR81" s="141"/>
      <c r="ACS81" s="141"/>
      <c r="ACT81" s="141"/>
      <c r="ACU81" s="141"/>
      <c r="ACV81" s="141"/>
      <c r="ACW81" s="141"/>
      <c r="ACX81" s="141"/>
      <c r="ACY81" s="141"/>
      <c r="ACZ81" s="141"/>
      <c r="ADA81" s="141"/>
      <c r="ADB81" s="141"/>
      <c r="ADC81" s="141"/>
      <c r="ADD81" s="141"/>
      <c r="ADE81" s="141"/>
      <c r="ADF81" s="141"/>
      <c r="ADG81" s="141"/>
      <c r="ADH81" s="141"/>
      <c r="ADI81" s="141"/>
      <c r="ADJ81" s="141"/>
      <c r="ADK81" s="141"/>
      <c r="ADL81" s="141"/>
      <c r="ADM81" s="141"/>
      <c r="ADN81" s="141"/>
      <c r="ADO81" s="141"/>
      <c r="ADP81" s="141"/>
      <c r="ADQ81" s="141"/>
      <c r="ADR81" s="141"/>
      <c r="ADS81" s="141"/>
      <c r="ADT81" s="141"/>
      <c r="ADU81" s="141"/>
      <c r="ADV81" s="141"/>
      <c r="ADW81" s="141"/>
      <c r="ADX81" s="141"/>
      <c r="ADY81" s="141"/>
      <c r="ADZ81" s="141"/>
      <c r="AEA81" s="141"/>
      <c r="AEB81" s="141"/>
      <c r="AEC81" s="141"/>
      <c r="AED81" s="141"/>
      <c r="AEE81" s="141"/>
      <c r="AEF81" s="141"/>
      <c r="AEG81" s="141"/>
      <c r="AEH81" s="141"/>
      <c r="AEI81" s="141"/>
      <c r="AEJ81" s="141"/>
      <c r="AEK81" s="141"/>
      <c r="AEL81" s="141"/>
      <c r="AEM81" s="141"/>
      <c r="AEN81" s="141"/>
      <c r="AEO81" s="141"/>
      <c r="AEP81" s="141"/>
      <c r="AEQ81" s="141"/>
      <c r="AER81" s="141"/>
      <c r="AES81" s="141"/>
      <c r="AET81" s="141"/>
      <c r="AEU81" s="141"/>
      <c r="AEV81" s="141"/>
      <c r="AEW81" s="141"/>
      <c r="AEX81" s="141"/>
      <c r="AEY81" s="141"/>
      <c r="AEZ81" s="141"/>
      <c r="AFA81" s="141"/>
      <c r="AFB81" s="141"/>
      <c r="AFC81" s="141"/>
      <c r="AFD81" s="141"/>
      <c r="AFE81" s="141"/>
      <c r="AFF81" s="141"/>
      <c r="AFG81" s="141"/>
      <c r="AFH81" s="141"/>
      <c r="AFI81" s="141"/>
      <c r="AFJ81" s="141"/>
      <c r="AFK81" s="141"/>
      <c r="AFL81" s="141"/>
      <c r="AFM81" s="141"/>
      <c r="AFN81" s="141"/>
      <c r="AFO81" s="141"/>
      <c r="AFP81" s="141"/>
      <c r="AFQ81" s="141"/>
      <c r="AFR81" s="141"/>
      <c r="AFS81" s="141"/>
      <c r="AFT81" s="141"/>
      <c r="AFU81" s="141"/>
      <c r="AFV81" s="141"/>
      <c r="AFW81" s="141"/>
      <c r="AFX81" s="141"/>
      <c r="AFY81" s="141"/>
      <c r="AFZ81" s="141"/>
      <c r="AGA81" s="141"/>
      <c r="AGB81" s="141"/>
      <c r="AGC81" s="141"/>
      <c r="AGD81" s="141"/>
      <c r="AGE81" s="141"/>
      <c r="AGF81" s="141"/>
      <c r="AGG81" s="141"/>
      <c r="AGH81" s="141"/>
      <c r="AGI81" s="141"/>
      <c r="AGJ81" s="141"/>
      <c r="AGK81" s="141"/>
      <c r="AGL81" s="141"/>
      <c r="AGM81" s="141"/>
      <c r="AGN81" s="141"/>
      <c r="AGO81" s="141"/>
      <c r="AGP81" s="141"/>
      <c r="AGQ81" s="141"/>
      <c r="AGR81" s="141"/>
      <c r="AGS81" s="141"/>
      <c r="AGT81" s="141"/>
      <c r="AGU81" s="141"/>
      <c r="AGV81" s="141"/>
      <c r="AGW81" s="141"/>
      <c r="AGX81" s="141"/>
      <c r="AGY81" s="141"/>
      <c r="AGZ81" s="141"/>
      <c r="AHA81" s="141"/>
      <c r="AHB81" s="141"/>
      <c r="AHC81" s="141"/>
      <c r="AHD81" s="141"/>
      <c r="AHE81" s="141"/>
      <c r="AHF81" s="141"/>
      <c r="AHG81" s="141"/>
      <c r="AHH81" s="141"/>
      <c r="AHI81" s="141"/>
      <c r="AHJ81" s="141"/>
      <c r="AHK81" s="141"/>
      <c r="AHL81" s="141"/>
      <c r="AHM81" s="141"/>
      <c r="AHN81" s="141"/>
      <c r="AHO81" s="141"/>
      <c r="AHP81" s="141"/>
      <c r="AHQ81" s="141"/>
      <c r="AHR81" s="141"/>
      <c r="AHS81" s="141"/>
      <c r="AHT81" s="141"/>
      <c r="AHU81" s="141"/>
      <c r="AHV81" s="141"/>
      <c r="AHW81" s="141"/>
      <c r="AHX81" s="141"/>
      <c r="AHY81" s="141"/>
      <c r="AHZ81" s="141"/>
      <c r="AIA81" s="141"/>
      <c r="AIB81" s="141"/>
      <c r="AIC81" s="141"/>
      <c r="AID81" s="141"/>
      <c r="AIE81" s="141"/>
      <c r="AIF81" s="141"/>
      <c r="AIG81" s="141"/>
      <c r="AIH81" s="141"/>
      <c r="AII81" s="141"/>
      <c r="AIJ81" s="141"/>
      <c r="AIK81" s="141"/>
      <c r="AIL81" s="141"/>
      <c r="AIM81" s="141"/>
      <c r="AIN81" s="141"/>
      <c r="AIO81" s="141"/>
      <c r="AIP81" s="141"/>
      <c r="AIQ81" s="141"/>
      <c r="AIR81" s="141"/>
      <c r="AIS81" s="141"/>
      <c r="AIT81" s="141"/>
      <c r="AIU81" s="141"/>
      <c r="AIV81" s="141"/>
      <c r="AIW81" s="141"/>
      <c r="AIX81" s="141"/>
      <c r="AIY81" s="141"/>
      <c r="AIZ81" s="141"/>
      <c r="AJA81" s="141"/>
      <c r="AJB81" s="141"/>
      <c r="AJC81" s="141"/>
      <c r="AJD81" s="141"/>
      <c r="AJE81" s="141"/>
      <c r="AJF81" s="141"/>
      <c r="AJG81" s="141"/>
      <c r="AJH81" s="141"/>
      <c r="AJI81" s="141"/>
      <c r="AJJ81" s="141"/>
      <c r="AJK81" s="141"/>
      <c r="AJL81" s="141"/>
      <c r="AJM81" s="141"/>
      <c r="AJN81" s="141"/>
      <c r="AJO81" s="141"/>
      <c r="AJP81" s="141"/>
      <c r="AJQ81" s="141"/>
      <c r="AJR81" s="141"/>
      <c r="AJS81" s="141"/>
      <c r="AJT81" s="141"/>
      <c r="AJU81" s="141"/>
      <c r="AJV81" s="141"/>
      <c r="AJW81" s="141"/>
      <c r="AJX81" s="141"/>
      <c r="AJY81" s="141"/>
      <c r="AJZ81" s="141"/>
      <c r="AKA81" s="141"/>
      <c r="AKB81" s="141"/>
      <c r="AKC81" s="141"/>
      <c r="AKD81" s="141"/>
      <c r="AKE81" s="141"/>
      <c r="AKF81" s="141"/>
      <c r="AKG81" s="141"/>
      <c r="AKH81" s="141"/>
      <c r="AKI81" s="141"/>
      <c r="AKJ81" s="141"/>
      <c r="AKK81" s="141"/>
      <c r="AKL81" s="141"/>
      <c r="AKM81" s="141"/>
      <c r="AKN81" s="141"/>
      <c r="AKO81" s="141"/>
      <c r="AKP81" s="141"/>
      <c r="AKQ81" s="141"/>
      <c r="AKR81" s="141"/>
      <c r="AKS81" s="141"/>
      <c r="AKT81" s="141"/>
      <c r="AKU81" s="141"/>
      <c r="AKV81" s="141"/>
      <c r="AKW81" s="141"/>
      <c r="AKX81" s="141"/>
      <c r="AKY81" s="141"/>
      <c r="AKZ81" s="141"/>
      <c r="ALA81" s="141"/>
      <c r="ALB81" s="141"/>
      <c r="ALC81" s="141"/>
      <c r="ALD81" s="141"/>
      <c r="ALE81" s="141"/>
      <c r="ALF81" s="141"/>
      <c r="ALG81" s="141"/>
      <c r="ALH81" s="141"/>
      <c r="ALI81" s="141"/>
      <c r="ALJ81" s="141"/>
      <c r="ALK81" s="141"/>
      <c r="ALL81" s="141"/>
      <c r="ALM81" s="141"/>
      <c r="ALN81" s="141"/>
      <c r="ALO81" s="141"/>
      <c r="ALP81" s="141"/>
      <c r="ALQ81" s="141"/>
      <c r="ALR81" s="141"/>
      <c r="ALS81" s="141"/>
      <c r="ALT81" s="141"/>
      <c r="ALU81" s="141"/>
      <c r="ALV81" s="141"/>
      <c r="ALW81" s="141"/>
      <c r="ALX81" s="141"/>
      <c r="ALY81" s="141"/>
      <c r="ALZ81" s="141"/>
      <c r="AMA81" s="141"/>
      <c r="AMB81" s="141"/>
      <c r="AMC81" s="141"/>
      <c r="AMD81" s="141"/>
      <c r="AME81" s="141"/>
      <c r="AMF81" s="141"/>
      <c r="AMG81" s="141"/>
      <c r="AMH81" s="141"/>
      <c r="AMI81" s="141"/>
      <c r="AMJ81" s="141"/>
      <c r="AMK81" s="141"/>
      <c r="AML81" s="141"/>
    </row>
    <row r="82" spans="1:1026" s="142" customFormat="1" ht="16.5" customHeight="1">
      <c r="A82" s="141"/>
      <c r="B82" s="354"/>
      <c r="C82" s="388"/>
      <c r="D82" s="389"/>
      <c r="E82" s="390"/>
      <c r="F82" s="390"/>
      <c r="G82" s="250"/>
      <c r="H82" s="127">
        <v>0</v>
      </c>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c r="BI82" s="141"/>
      <c r="BJ82" s="141"/>
      <c r="BK82" s="141"/>
      <c r="BL82" s="141"/>
      <c r="BM82" s="141"/>
      <c r="BN82" s="141"/>
      <c r="BO82" s="141"/>
      <c r="BP82" s="141"/>
      <c r="BQ82" s="141"/>
      <c r="BR82" s="141"/>
      <c r="BS82" s="141"/>
      <c r="BT82" s="141"/>
      <c r="BU82" s="141"/>
      <c r="BV82" s="141"/>
      <c r="BW82" s="141"/>
      <c r="BX82" s="141"/>
      <c r="BY82" s="141"/>
      <c r="BZ82" s="141"/>
      <c r="CA82" s="141"/>
      <c r="CB82" s="141"/>
      <c r="CC82" s="141"/>
      <c r="CD82" s="141"/>
      <c r="CE82" s="141"/>
      <c r="CF82" s="141"/>
      <c r="CG82" s="141"/>
      <c r="CH82" s="141"/>
      <c r="CI82" s="141"/>
      <c r="CJ82" s="141"/>
      <c r="CK82" s="141"/>
      <c r="CL82" s="141"/>
      <c r="CM82" s="141"/>
      <c r="CN82" s="141"/>
      <c r="CO82" s="141"/>
      <c r="CP82" s="141"/>
      <c r="CQ82" s="141"/>
      <c r="CR82" s="141"/>
      <c r="CS82" s="141"/>
      <c r="CT82" s="141"/>
      <c r="CU82" s="141"/>
      <c r="CV82" s="141"/>
      <c r="CW82" s="141"/>
      <c r="CX82" s="141"/>
      <c r="CY82" s="141"/>
      <c r="CZ82" s="141"/>
      <c r="DA82" s="141"/>
      <c r="DB82" s="141"/>
      <c r="DC82" s="141"/>
      <c r="DD82" s="141"/>
      <c r="DE82" s="141"/>
      <c r="DF82" s="141"/>
      <c r="DG82" s="141"/>
      <c r="DH82" s="141"/>
      <c r="DI82" s="141"/>
      <c r="DJ82" s="141"/>
      <c r="DK82" s="141"/>
      <c r="DL82" s="141"/>
      <c r="DM82" s="141"/>
      <c r="DN82" s="141"/>
      <c r="DO82" s="141"/>
      <c r="DP82" s="141"/>
      <c r="DQ82" s="141"/>
      <c r="DR82" s="141"/>
      <c r="DS82" s="141"/>
      <c r="DT82" s="141"/>
      <c r="DU82" s="141"/>
      <c r="DV82" s="141"/>
      <c r="DW82" s="141"/>
      <c r="DX82" s="141"/>
      <c r="DY82" s="141"/>
      <c r="DZ82" s="141"/>
      <c r="EA82" s="141"/>
      <c r="EB82" s="141"/>
      <c r="EC82" s="141"/>
      <c r="ED82" s="141"/>
      <c r="EE82" s="141"/>
      <c r="EF82" s="141"/>
      <c r="EG82" s="141"/>
      <c r="EH82" s="141"/>
      <c r="EI82" s="141"/>
      <c r="EJ82" s="141"/>
      <c r="EK82" s="141"/>
      <c r="EL82" s="141"/>
      <c r="EM82" s="141"/>
      <c r="EN82" s="141"/>
      <c r="EO82" s="141"/>
      <c r="EP82" s="141"/>
      <c r="EQ82" s="141"/>
      <c r="ER82" s="141"/>
      <c r="ES82" s="141"/>
      <c r="ET82" s="141"/>
      <c r="EU82" s="141"/>
      <c r="EV82" s="141"/>
      <c r="EW82" s="141"/>
      <c r="EX82" s="141"/>
      <c r="EY82" s="141"/>
      <c r="EZ82" s="141"/>
      <c r="FA82" s="141"/>
      <c r="FB82" s="141"/>
      <c r="FC82" s="141"/>
      <c r="FD82" s="141"/>
      <c r="FE82" s="141"/>
      <c r="FF82" s="141"/>
      <c r="FG82" s="141"/>
      <c r="FH82" s="141"/>
      <c r="FI82" s="141"/>
      <c r="FJ82" s="141"/>
      <c r="FK82" s="141"/>
      <c r="FL82" s="141"/>
      <c r="FM82" s="141"/>
      <c r="FN82" s="141"/>
      <c r="FO82" s="141"/>
      <c r="FP82" s="141"/>
      <c r="FQ82" s="141"/>
      <c r="FR82" s="141"/>
      <c r="FS82" s="141"/>
      <c r="FT82" s="141"/>
      <c r="FU82" s="141"/>
      <c r="FV82" s="141"/>
      <c r="FW82" s="141"/>
      <c r="FX82" s="141"/>
      <c r="FY82" s="141"/>
      <c r="FZ82" s="141"/>
      <c r="GA82" s="141"/>
      <c r="GB82" s="141"/>
      <c r="GC82" s="141"/>
      <c r="GD82" s="141"/>
      <c r="GE82" s="141"/>
      <c r="GF82" s="141"/>
      <c r="GG82" s="141"/>
      <c r="GH82" s="141"/>
      <c r="GI82" s="141"/>
      <c r="GJ82" s="141"/>
      <c r="GK82" s="141"/>
      <c r="GL82" s="141"/>
      <c r="GM82" s="141"/>
      <c r="GN82" s="141"/>
      <c r="GO82" s="141"/>
      <c r="GP82" s="141"/>
      <c r="GQ82" s="141"/>
      <c r="GR82" s="141"/>
      <c r="GS82" s="141"/>
      <c r="GT82" s="141"/>
      <c r="GU82" s="141"/>
      <c r="GV82" s="141"/>
      <c r="GW82" s="141"/>
      <c r="GX82" s="141"/>
      <c r="GY82" s="141"/>
      <c r="GZ82" s="141"/>
      <c r="HA82" s="141"/>
      <c r="HB82" s="141"/>
      <c r="HC82" s="141"/>
      <c r="HD82" s="141"/>
      <c r="HE82" s="141"/>
      <c r="HF82" s="141"/>
      <c r="HG82" s="141"/>
      <c r="HH82" s="141"/>
      <c r="HI82" s="141"/>
      <c r="HJ82" s="141"/>
      <c r="HK82" s="141"/>
      <c r="HL82" s="141"/>
      <c r="HM82" s="141"/>
      <c r="HN82" s="141"/>
      <c r="HO82" s="141"/>
      <c r="HP82" s="141"/>
      <c r="HQ82" s="141"/>
      <c r="HR82" s="141"/>
      <c r="HS82" s="141"/>
      <c r="HT82" s="141"/>
      <c r="HU82" s="141"/>
      <c r="HV82" s="141"/>
      <c r="HW82" s="141"/>
      <c r="HX82" s="141"/>
      <c r="HY82" s="141"/>
      <c r="HZ82" s="141"/>
      <c r="IA82" s="141"/>
      <c r="IB82" s="141"/>
      <c r="IC82" s="141"/>
      <c r="ID82" s="141"/>
      <c r="IE82" s="141"/>
      <c r="IF82" s="141"/>
      <c r="IG82" s="141"/>
      <c r="IH82" s="141"/>
      <c r="II82" s="141"/>
      <c r="IJ82" s="141"/>
      <c r="IK82" s="141"/>
      <c r="IL82" s="141"/>
      <c r="IM82" s="141"/>
      <c r="IN82" s="141"/>
      <c r="IO82" s="141"/>
      <c r="IP82" s="141"/>
      <c r="IQ82" s="141"/>
      <c r="IR82" s="141"/>
      <c r="IS82" s="141"/>
      <c r="IT82" s="141"/>
      <c r="IU82" s="141"/>
      <c r="IV82" s="141"/>
      <c r="IW82" s="141"/>
      <c r="IX82" s="141"/>
      <c r="IY82" s="141"/>
      <c r="IZ82" s="141"/>
      <c r="JA82" s="141"/>
      <c r="JB82" s="141"/>
      <c r="JC82" s="141"/>
      <c r="JD82" s="141"/>
      <c r="JE82" s="141"/>
      <c r="JF82" s="141"/>
      <c r="JG82" s="141"/>
      <c r="JH82" s="141"/>
      <c r="JI82" s="141"/>
      <c r="JJ82" s="141"/>
      <c r="JK82" s="141"/>
      <c r="JL82" s="141"/>
      <c r="JM82" s="141"/>
      <c r="JN82" s="141"/>
      <c r="JO82" s="141"/>
      <c r="JP82" s="141"/>
      <c r="JQ82" s="141"/>
      <c r="JR82" s="141"/>
      <c r="JS82" s="141"/>
      <c r="JT82" s="141"/>
      <c r="JU82" s="141"/>
      <c r="JV82" s="141"/>
      <c r="JW82" s="141"/>
      <c r="JX82" s="141"/>
      <c r="JY82" s="141"/>
      <c r="JZ82" s="141"/>
      <c r="KA82" s="141"/>
      <c r="KB82" s="141"/>
      <c r="KC82" s="141"/>
      <c r="KD82" s="141"/>
      <c r="KE82" s="141"/>
      <c r="KF82" s="141"/>
      <c r="KG82" s="141"/>
      <c r="KH82" s="141"/>
      <c r="KI82" s="141"/>
      <c r="KJ82" s="141"/>
      <c r="KK82" s="141"/>
      <c r="KL82" s="141"/>
      <c r="KM82" s="141"/>
      <c r="KN82" s="141"/>
      <c r="KO82" s="141"/>
      <c r="KP82" s="141"/>
      <c r="KQ82" s="141"/>
      <c r="KR82" s="141"/>
      <c r="KS82" s="141"/>
      <c r="KT82" s="141"/>
      <c r="KU82" s="141"/>
      <c r="KV82" s="141"/>
      <c r="KW82" s="141"/>
      <c r="KX82" s="141"/>
      <c r="KY82" s="141"/>
      <c r="KZ82" s="141"/>
      <c r="LA82" s="141"/>
      <c r="LB82" s="141"/>
      <c r="LC82" s="141"/>
      <c r="LD82" s="141"/>
      <c r="LE82" s="141"/>
      <c r="LF82" s="141"/>
      <c r="LG82" s="141"/>
      <c r="LH82" s="141"/>
      <c r="LI82" s="141"/>
      <c r="LJ82" s="141"/>
      <c r="LK82" s="141"/>
      <c r="LL82" s="141"/>
      <c r="LM82" s="141"/>
      <c r="LN82" s="141"/>
      <c r="LO82" s="141"/>
      <c r="LP82" s="141"/>
      <c r="LQ82" s="141"/>
      <c r="LR82" s="141"/>
      <c r="LS82" s="141"/>
      <c r="LT82" s="141"/>
      <c r="LU82" s="141"/>
      <c r="LV82" s="141"/>
      <c r="LW82" s="141"/>
      <c r="LX82" s="141"/>
      <c r="LY82" s="141"/>
      <c r="LZ82" s="141"/>
      <c r="MA82" s="141"/>
      <c r="MB82" s="141"/>
      <c r="MC82" s="141"/>
      <c r="MD82" s="141"/>
      <c r="ME82" s="141"/>
      <c r="MF82" s="141"/>
      <c r="MG82" s="141"/>
      <c r="MH82" s="141"/>
      <c r="MI82" s="141"/>
      <c r="MJ82" s="141"/>
      <c r="MK82" s="141"/>
      <c r="ML82" s="141"/>
      <c r="MM82" s="141"/>
      <c r="MN82" s="141"/>
      <c r="MO82" s="141"/>
      <c r="MP82" s="141"/>
      <c r="MQ82" s="141"/>
      <c r="MR82" s="141"/>
      <c r="MS82" s="141"/>
      <c r="MT82" s="141"/>
      <c r="MU82" s="141"/>
      <c r="MV82" s="141"/>
      <c r="MW82" s="141"/>
      <c r="MX82" s="141"/>
      <c r="MY82" s="141"/>
      <c r="MZ82" s="141"/>
      <c r="NA82" s="141"/>
      <c r="NB82" s="141"/>
      <c r="NC82" s="141"/>
      <c r="ND82" s="141"/>
      <c r="NE82" s="141"/>
      <c r="NF82" s="141"/>
      <c r="NG82" s="141"/>
      <c r="NH82" s="141"/>
      <c r="NI82" s="141"/>
      <c r="NJ82" s="141"/>
      <c r="NK82" s="141"/>
      <c r="NL82" s="141"/>
      <c r="NM82" s="141"/>
      <c r="NN82" s="141"/>
      <c r="NO82" s="141"/>
      <c r="NP82" s="141"/>
      <c r="NQ82" s="141"/>
      <c r="NR82" s="141"/>
      <c r="NS82" s="141"/>
      <c r="NT82" s="141"/>
      <c r="NU82" s="141"/>
      <c r="NV82" s="141"/>
      <c r="NW82" s="141"/>
      <c r="NX82" s="141"/>
      <c r="NY82" s="141"/>
      <c r="NZ82" s="141"/>
      <c r="OA82" s="141"/>
      <c r="OB82" s="141"/>
      <c r="OC82" s="141"/>
      <c r="OD82" s="141"/>
      <c r="OE82" s="141"/>
      <c r="OF82" s="141"/>
      <c r="OG82" s="141"/>
      <c r="OH82" s="141"/>
      <c r="OI82" s="141"/>
      <c r="OJ82" s="141"/>
      <c r="OK82" s="141"/>
      <c r="OL82" s="141"/>
      <c r="OM82" s="141"/>
      <c r="ON82" s="141"/>
      <c r="OO82" s="141"/>
      <c r="OP82" s="141"/>
      <c r="OQ82" s="141"/>
      <c r="OR82" s="141"/>
      <c r="OS82" s="141"/>
      <c r="OT82" s="141"/>
      <c r="OU82" s="141"/>
      <c r="OV82" s="141"/>
      <c r="OW82" s="141"/>
      <c r="OX82" s="141"/>
      <c r="OY82" s="141"/>
      <c r="OZ82" s="141"/>
      <c r="PA82" s="141"/>
      <c r="PB82" s="141"/>
      <c r="PC82" s="141"/>
      <c r="PD82" s="141"/>
      <c r="PE82" s="141"/>
      <c r="PF82" s="141"/>
      <c r="PG82" s="141"/>
      <c r="PH82" s="141"/>
      <c r="PI82" s="141"/>
      <c r="PJ82" s="141"/>
      <c r="PK82" s="141"/>
      <c r="PL82" s="141"/>
      <c r="PM82" s="141"/>
      <c r="PN82" s="141"/>
      <c r="PO82" s="141"/>
      <c r="PP82" s="141"/>
      <c r="PQ82" s="141"/>
      <c r="PR82" s="141"/>
      <c r="PS82" s="141"/>
      <c r="PT82" s="141"/>
      <c r="PU82" s="141"/>
      <c r="PV82" s="141"/>
      <c r="PW82" s="141"/>
      <c r="PX82" s="141"/>
      <c r="PY82" s="141"/>
      <c r="PZ82" s="141"/>
      <c r="QA82" s="141"/>
      <c r="QB82" s="141"/>
      <c r="QC82" s="141"/>
      <c r="QD82" s="141"/>
      <c r="QE82" s="141"/>
      <c r="QF82" s="141"/>
      <c r="QG82" s="141"/>
      <c r="QH82" s="141"/>
      <c r="QI82" s="141"/>
      <c r="QJ82" s="141"/>
      <c r="QK82" s="141"/>
      <c r="QL82" s="141"/>
      <c r="QM82" s="141"/>
      <c r="QN82" s="141"/>
      <c r="QO82" s="141"/>
      <c r="QP82" s="141"/>
      <c r="QQ82" s="141"/>
      <c r="QR82" s="141"/>
      <c r="QS82" s="141"/>
      <c r="QT82" s="141"/>
      <c r="QU82" s="141"/>
      <c r="QV82" s="141"/>
      <c r="QW82" s="141"/>
      <c r="QX82" s="141"/>
      <c r="QY82" s="141"/>
      <c r="QZ82" s="141"/>
      <c r="RA82" s="141"/>
      <c r="RB82" s="141"/>
      <c r="RC82" s="141"/>
      <c r="RD82" s="141"/>
      <c r="RE82" s="141"/>
      <c r="RF82" s="141"/>
      <c r="RG82" s="141"/>
      <c r="RH82" s="141"/>
      <c r="RI82" s="141"/>
      <c r="RJ82" s="141"/>
      <c r="RK82" s="141"/>
      <c r="RL82" s="141"/>
      <c r="RM82" s="141"/>
      <c r="RN82" s="141"/>
      <c r="RO82" s="141"/>
      <c r="RP82" s="141"/>
      <c r="RQ82" s="141"/>
      <c r="RR82" s="141"/>
      <c r="RS82" s="141"/>
      <c r="RT82" s="141"/>
      <c r="RU82" s="141"/>
      <c r="RV82" s="141"/>
      <c r="RW82" s="141"/>
      <c r="RX82" s="141"/>
      <c r="RY82" s="141"/>
      <c r="RZ82" s="141"/>
      <c r="SA82" s="141"/>
      <c r="SB82" s="141"/>
      <c r="SC82" s="141"/>
      <c r="SD82" s="141"/>
      <c r="SE82" s="141"/>
      <c r="SF82" s="141"/>
      <c r="SG82" s="141"/>
      <c r="SH82" s="141"/>
      <c r="SI82" s="141"/>
      <c r="SJ82" s="141"/>
      <c r="SK82" s="141"/>
      <c r="SL82" s="141"/>
      <c r="SM82" s="141"/>
      <c r="SN82" s="141"/>
      <c r="SO82" s="141"/>
      <c r="SP82" s="141"/>
      <c r="SQ82" s="141"/>
      <c r="SR82" s="141"/>
      <c r="SS82" s="141"/>
      <c r="ST82" s="141"/>
      <c r="SU82" s="141"/>
      <c r="SV82" s="141"/>
      <c r="SW82" s="141"/>
      <c r="SX82" s="141"/>
      <c r="SY82" s="141"/>
      <c r="SZ82" s="141"/>
      <c r="TA82" s="141"/>
      <c r="TB82" s="141"/>
      <c r="TC82" s="141"/>
      <c r="TD82" s="141"/>
      <c r="TE82" s="141"/>
      <c r="TF82" s="141"/>
      <c r="TG82" s="141"/>
      <c r="TH82" s="141"/>
      <c r="TI82" s="141"/>
      <c r="TJ82" s="141"/>
      <c r="TK82" s="141"/>
      <c r="TL82" s="141"/>
      <c r="TM82" s="141"/>
      <c r="TN82" s="141"/>
      <c r="TO82" s="141"/>
      <c r="TP82" s="141"/>
      <c r="TQ82" s="141"/>
      <c r="TR82" s="141"/>
      <c r="TS82" s="141"/>
      <c r="TT82" s="141"/>
      <c r="TU82" s="141"/>
      <c r="TV82" s="141"/>
      <c r="TW82" s="141"/>
      <c r="TX82" s="141"/>
      <c r="TY82" s="141"/>
      <c r="TZ82" s="141"/>
      <c r="UA82" s="141"/>
      <c r="UB82" s="141"/>
      <c r="UC82" s="141"/>
      <c r="UD82" s="141"/>
      <c r="UE82" s="141"/>
      <c r="UF82" s="141"/>
      <c r="UG82" s="141"/>
      <c r="UH82" s="141"/>
      <c r="UI82" s="141"/>
      <c r="UJ82" s="141"/>
      <c r="UK82" s="141"/>
      <c r="UL82" s="141"/>
      <c r="UM82" s="141"/>
      <c r="UN82" s="141"/>
      <c r="UO82" s="141"/>
      <c r="UP82" s="141"/>
      <c r="UQ82" s="141"/>
      <c r="UR82" s="141"/>
      <c r="US82" s="141"/>
      <c r="UT82" s="141"/>
      <c r="UU82" s="141"/>
      <c r="UV82" s="141"/>
      <c r="UW82" s="141"/>
      <c r="UX82" s="141"/>
      <c r="UY82" s="141"/>
      <c r="UZ82" s="141"/>
      <c r="VA82" s="141"/>
      <c r="VB82" s="141"/>
      <c r="VC82" s="141"/>
      <c r="VD82" s="141"/>
      <c r="VE82" s="141"/>
      <c r="VF82" s="141"/>
      <c r="VG82" s="141"/>
      <c r="VH82" s="141"/>
      <c r="VI82" s="141"/>
      <c r="VJ82" s="141"/>
      <c r="VK82" s="141"/>
      <c r="VL82" s="141"/>
      <c r="VM82" s="141"/>
      <c r="VN82" s="141"/>
      <c r="VO82" s="141"/>
      <c r="VP82" s="141"/>
      <c r="VQ82" s="141"/>
      <c r="VR82" s="141"/>
      <c r="VS82" s="141"/>
      <c r="VT82" s="141"/>
      <c r="VU82" s="141"/>
      <c r="VV82" s="141"/>
      <c r="VW82" s="141"/>
      <c r="VX82" s="141"/>
      <c r="VY82" s="141"/>
      <c r="VZ82" s="141"/>
      <c r="WA82" s="141"/>
      <c r="WB82" s="141"/>
      <c r="WC82" s="141"/>
      <c r="WD82" s="141"/>
      <c r="WE82" s="141"/>
      <c r="WF82" s="141"/>
      <c r="WG82" s="141"/>
      <c r="WH82" s="141"/>
      <c r="WI82" s="141"/>
      <c r="WJ82" s="141"/>
      <c r="WK82" s="141"/>
      <c r="WL82" s="141"/>
      <c r="WM82" s="141"/>
      <c r="WN82" s="141"/>
      <c r="WO82" s="141"/>
      <c r="WP82" s="141"/>
      <c r="WQ82" s="141"/>
      <c r="WR82" s="141"/>
      <c r="WS82" s="141"/>
      <c r="WT82" s="141"/>
      <c r="WU82" s="141"/>
      <c r="WV82" s="141"/>
      <c r="WW82" s="141"/>
      <c r="WX82" s="141"/>
      <c r="WY82" s="141"/>
      <c r="WZ82" s="141"/>
      <c r="XA82" s="141"/>
      <c r="XB82" s="141"/>
      <c r="XC82" s="141"/>
      <c r="XD82" s="141"/>
      <c r="XE82" s="141"/>
      <c r="XF82" s="141"/>
      <c r="XG82" s="141"/>
      <c r="XH82" s="141"/>
      <c r="XI82" s="141"/>
      <c r="XJ82" s="141"/>
      <c r="XK82" s="141"/>
      <c r="XL82" s="141"/>
      <c r="XM82" s="141"/>
      <c r="XN82" s="141"/>
      <c r="XO82" s="141"/>
      <c r="XP82" s="141"/>
      <c r="XQ82" s="141"/>
      <c r="XR82" s="141"/>
      <c r="XS82" s="141"/>
      <c r="XT82" s="141"/>
      <c r="XU82" s="141"/>
      <c r="XV82" s="141"/>
      <c r="XW82" s="141"/>
      <c r="XX82" s="141"/>
      <c r="XY82" s="141"/>
      <c r="XZ82" s="141"/>
      <c r="YA82" s="141"/>
      <c r="YB82" s="141"/>
      <c r="YC82" s="141"/>
      <c r="YD82" s="141"/>
      <c r="YE82" s="141"/>
      <c r="YF82" s="141"/>
      <c r="YG82" s="141"/>
      <c r="YH82" s="141"/>
      <c r="YI82" s="141"/>
      <c r="YJ82" s="141"/>
      <c r="YK82" s="141"/>
      <c r="YL82" s="141"/>
      <c r="YM82" s="141"/>
      <c r="YN82" s="141"/>
      <c r="YO82" s="141"/>
      <c r="YP82" s="141"/>
      <c r="YQ82" s="141"/>
      <c r="YR82" s="141"/>
      <c r="YS82" s="141"/>
      <c r="YT82" s="141"/>
      <c r="YU82" s="141"/>
      <c r="YV82" s="141"/>
      <c r="YW82" s="141"/>
      <c r="YX82" s="141"/>
      <c r="YY82" s="141"/>
      <c r="YZ82" s="141"/>
      <c r="ZA82" s="141"/>
      <c r="ZB82" s="141"/>
      <c r="ZC82" s="141"/>
      <c r="ZD82" s="141"/>
      <c r="ZE82" s="141"/>
      <c r="ZF82" s="141"/>
      <c r="ZG82" s="141"/>
      <c r="ZH82" s="141"/>
      <c r="ZI82" s="141"/>
      <c r="ZJ82" s="141"/>
      <c r="ZK82" s="141"/>
      <c r="ZL82" s="141"/>
      <c r="ZM82" s="141"/>
      <c r="ZN82" s="141"/>
      <c r="ZO82" s="141"/>
      <c r="ZP82" s="141"/>
      <c r="ZQ82" s="141"/>
      <c r="ZR82" s="141"/>
      <c r="ZS82" s="141"/>
      <c r="ZT82" s="141"/>
      <c r="ZU82" s="141"/>
      <c r="ZV82" s="141"/>
      <c r="ZW82" s="141"/>
      <c r="ZX82" s="141"/>
      <c r="ZY82" s="141"/>
      <c r="ZZ82" s="141"/>
      <c r="AAA82" s="141"/>
      <c r="AAB82" s="141"/>
      <c r="AAC82" s="141"/>
      <c r="AAD82" s="141"/>
      <c r="AAE82" s="141"/>
      <c r="AAF82" s="141"/>
      <c r="AAG82" s="141"/>
      <c r="AAH82" s="141"/>
      <c r="AAI82" s="141"/>
      <c r="AAJ82" s="141"/>
      <c r="AAK82" s="141"/>
      <c r="AAL82" s="141"/>
      <c r="AAM82" s="141"/>
      <c r="AAN82" s="141"/>
      <c r="AAO82" s="141"/>
      <c r="AAP82" s="141"/>
      <c r="AAQ82" s="141"/>
      <c r="AAR82" s="141"/>
      <c r="AAS82" s="141"/>
      <c r="AAT82" s="141"/>
      <c r="AAU82" s="141"/>
      <c r="AAV82" s="141"/>
      <c r="AAW82" s="141"/>
      <c r="AAX82" s="141"/>
      <c r="AAY82" s="141"/>
      <c r="AAZ82" s="141"/>
      <c r="ABA82" s="141"/>
      <c r="ABB82" s="141"/>
      <c r="ABC82" s="141"/>
      <c r="ABD82" s="141"/>
      <c r="ABE82" s="141"/>
      <c r="ABF82" s="141"/>
      <c r="ABG82" s="141"/>
      <c r="ABH82" s="141"/>
      <c r="ABI82" s="141"/>
      <c r="ABJ82" s="141"/>
      <c r="ABK82" s="141"/>
      <c r="ABL82" s="141"/>
      <c r="ABM82" s="141"/>
      <c r="ABN82" s="141"/>
      <c r="ABO82" s="141"/>
      <c r="ABP82" s="141"/>
      <c r="ABQ82" s="141"/>
      <c r="ABR82" s="141"/>
      <c r="ABS82" s="141"/>
      <c r="ABT82" s="141"/>
      <c r="ABU82" s="141"/>
      <c r="ABV82" s="141"/>
      <c r="ABW82" s="141"/>
      <c r="ABX82" s="141"/>
      <c r="ABY82" s="141"/>
      <c r="ABZ82" s="141"/>
      <c r="ACA82" s="141"/>
      <c r="ACB82" s="141"/>
      <c r="ACC82" s="141"/>
      <c r="ACD82" s="141"/>
      <c r="ACE82" s="141"/>
      <c r="ACF82" s="141"/>
      <c r="ACG82" s="141"/>
      <c r="ACH82" s="141"/>
      <c r="ACI82" s="141"/>
      <c r="ACJ82" s="141"/>
      <c r="ACK82" s="141"/>
      <c r="ACL82" s="141"/>
      <c r="ACM82" s="141"/>
      <c r="ACN82" s="141"/>
      <c r="ACO82" s="141"/>
      <c r="ACP82" s="141"/>
      <c r="ACQ82" s="141"/>
      <c r="ACR82" s="141"/>
      <c r="ACS82" s="141"/>
      <c r="ACT82" s="141"/>
      <c r="ACU82" s="141"/>
      <c r="ACV82" s="141"/>
      <c r="ACW82" s="141"/>
      <c r="ACX82" s="141"/>
      <c r="ACY82" s="141"/>
      <c r="ACZ82" s="141"/>
      <c r="ADA82" s="141"/>
      <c r="ADB82" s="141"/>
      <c r="ADC82" s="141"/>
      <c r="ADD82" s="141"/>
      <c r="ADE82" s="141"/>
      <c r="ADF82" s="141"/>
      <c r="ADG82" s="141"/>
      <c r="ADH82" s="141"/>
      <c r="ADI82" s="141"/>
      <c r="ADJ82" s="141"/>
      <c r="ADK82" s="141"/>
      <c r="ADL82" s="141"/>
      <c r="ADM82" s="141"/>
      <c r="ADN82" s="141"/>
      <c r="ADO82" s="141"/>
      <c r="ADP82" s="141"/>
      <c r="ADQ82" s="141"/>
      <c r="ADR82" s="141"/>
      <c r="ADS82" s="141"/>
      <c r="ADT82" s="141"/>
      <c r="ADU82" s="141"/>
      <c r="ADV82" s="141"/>
      <c r="ADW82" s="141"/>
      <c r="ADX82" s="141"/>
      <c r="ADY82" s="141"/>
      <c r="ADZ82" s="141"/>
      <c r="AEA82" s="141"/>
      <c r="AEB82" s="141"/>
      <c r="AEC82" s="141"/>
      <c r="AED82" s="141"/>
      <c r="AEE82" s="141"/>
      <c r="AEF82" s="141"/>
      <c r="AEG82" s="141"/>
      <c r="AEH82" s="141"/>
      <c r="AEI82" s="141"/>
      <c r="AEJ82" s="141"/>
      <c r="AEK82" s="141"/>
      <c r="AEL82" s="141"/>
      <c r="AEM82" s="141"/>
      <c r="AEN82" s="141"/>
      <c r="AEO82" s="141"/>
      <c r="AEP82" s="141"/>
      <c r="AEQ82" s="141"/>
      <c r="AER82" s="141"/>
      <c r="AES82" s="141"/>
      <c r="AET82" s="141"/>
      <c r="AEU82" s="141"/>
      <c r="AEV82" s="141"/>
      <c r="AEW82" s="141"/>
      <c r="AEX82" s="141"/>
      <c r="AEY82" s="141"/>
      <c r="AEZ82" s="141"/>
      <c r="AFA82" s="141"/>
      <c r="AFB82" s="141"/>
      <c r="AFC82" s="141"/>
      <c r="AFD82" s="141"/>
      <c r="AFE82" s="141"/>
      <c r="AFF82" s="141"/>
      <c r="AFG82" s="141"/>
      <c r="AFH82" s="141"/>
      <c r="AFI82" s="141"/>
      <c r="AFJ82" s="141"/>
      <c r="AFK82" s="141"/>
      <c r="AFL82" s="141"/>
      <c r="AFM82" s="141"/>
      <c r="AFN82" s="141"/>
      <c r="AFO82" s="141"/>
      <c r="AFP82" s="141"/>
      <c r="AFQ82" s="141"/>
      <c r="AFR82" s="141"/>
      <c r="AFS82" s="141"/>
      <c r="AFT82" s="141"/>
      <c r="AFU82" s="141"/>
      <c r="AFV82" s="141"/>
      <c r="AFW82" s="141"/>
      <c r="AFX82" s="141"/>
      <c r="AFY82" s="141"/>
      <c r="AFZ82" s="141"/>
      <c r="AGA82" s="141"/>
      <c r="AGB82" s="141"/>
      <c r="AGC82" s="141"/>
      <c r="AGD82" s="141"/>
      <c r="AGE82" s="141"/>
      <c r="AGF82" s="141"/>
      <c r="AGG82" s="141"/>
      <c r="AGH82" s="141"/>
      <c r="AGI82" s="141"/>
      <c r="AGJ82" s="141"/>
      <c r="AGK82" s="141"/>
      <c r="AGL82" s="141"/>
      <c r="AGM82" s="141"/>
      <c r="AGN82" s="141"/>
      <c r="AGO82" s="141"/>
      <c r="AGP82" s="141"/>
      <c r="AGQ82" s="141"/>
      <c r="AGR82" s="141"/>
      <c r="AGS82" s="141"/>
      <c r="AGT82" s="141"/>
      <c r="AGU82" s="141"/>
      <c r="AGV82" s="141"/>
      <c r="AGW82" s="141"/>
      <c r="AGX82" s="141"/>
      <c r="AGY82" s="141"/>
      <c r="AGZ82" s="141"/>
      <c r="AHA82" s="141"/>
      <c r="AHB82" s="141"/>
      <c r="AHC82" s="141"/>
      <c r="AHD82" s="141"/>
      <c r="AHE82" s="141"/>
      <c r="AHF82" s="141"/>
      <c r="AHG82" s="141"/>
      <c r="AHH82" s="141"/>
      <c r="AHI82" s="141"/>
      <c r="AHJ82" s="141"/>
      <c r="AHK82" s="141"/>
      <c r="AHL82" s="141"/>
      <c r="AHM82" s="141"/>
      <c r="AHN82" s="141"/>
      <c r="AHO82" s="141"/>
      <c r="AHP82" s="141"/>
      <c r="AHQ82" s="141"/>
      <c r="AHR82" s="141"/>
      <c r="AHS82" s="141"/>
      <c r="AHT82" s="141"/>
      <c r="AHU82" s="141"/>
      <c r="AHV82" s="141"/>
      <c r="AHW82" s="141"/>
      <c r="AHX82" s="141"/>
      <c r="AHY82" s="141"/>
      <c r="AHZ82" s="141"/>
      <c r="AIA82" s="141"/>
      <c r="AIB82" s="141"/>
      <c r="AIC82" s="141"/>
      <c r="AID82" s="141"/>
      <c r="AIE82" s="141"/>
      <c r="AIF82" s="141"/>
      <c r="AIG82" s="141"/>
      <c r="AIH82" s="141"/>
      <c r="AII82" s="141"/>
      <c r="AIJ82" s="141"/>
      <c r="AIK82" s="141"/>
      <c r="AIL82" s="141"/>
      <c r="AIM82" s="141"/>
      <c r="AIN82" s="141"/>
      <c r="AIO82" s="141"/>
      <c r="AIP82" s="141"/>
      <c r="AIQ82" s="141"/>
      <c r="AIR82" s="141"/>
      <c r="AIS82" s="141"/>
      <c r="AIT82" s="141"/>
      <c r="AIU82" s="141"/>
      <c r="AIV82" s="141"/>
      <c r="AIW82" s="141"/>
      <c r="AIX82" s="141"/>
      <c r="AIY82" s="141"/>
      <c r="AIZ82" s="141"/>
      <c r="AJA82" s="141"/>
      <c r="AJB82" s="141"/>
      <c r="AJC82" s="141"/>
      <c r="AJD82" s="141"/>
      <c r="AJE82" s="141"/>
      <c r="AJF82" s="141"/>
      <c r="AJG82" s="141"/>
      <c r="AJH82" s="141"/>
      <c r="AJI82" s="141"/>
      <c r="AJJ82" s="141"/>
      <c r="AJK82" s="141"/>
      <c r="AJL82" s="141"/>
      <c r="AJM82" s="141"/>
      <c r="AJN82" s="141"/>
      <c r="AJO82" s="141"/>
      <c r="AJP82" s="141"/>
      <c r="AJQ82" s="141"/>
      <c r="AJR82" s="141"/>
      <c r="AJS82" s="141"/>
      <c r="AJT82" s="141"/>
      <c r="AJU82" s="141"/>
      <c r="AJV82" s="141"/>
      <c r="AJW82" s="141"/>
      <c r="AJX82" s="141"/>
      <c r="AJY82" s="141"/>
      <c r="AJZ82" s="141"/>
      <c r="AKA82" s="141"/>
      <c r="AKB82" s="141"/>
      <c r="AKC82" s="141"/>
      <c r="AKD82" s="141"/>
      <c r="AKE82" s="141"/>
      <c r="AKF82" s="141"/>
      <c r="AKG82" s="141"/>
      <c r="AKH82" s="141"/>
      <c r="AKI82" s="141"/>
      <c r="AKJ82" s="141"/>
      <c r="AKK82" s="141"/>
      <c r="AKL82" s="141"/>
      <c r="AKM82" s="141"/>
      <c r="AKN82" s="141"/>
      <c r="AKO82" s="141"/>
      <c r="AKP82" s="141"/>
      <c r="AKQ82" s="141"/>
      <c r="AKR82" s="141"/>
      <c r="AKS82" s="141"/>
      <c r="AKT82" s="141"/>
      <c r="AKU82" s="141"/>
      <c r="AKV82" s="141"/>
      <c r="AKW82" s="141"/>
      <c r="AKX82" s="141"/>
      <c r="AKY82" s="141"/>
      <c r="AKZ82" s="141"/>
      <c r="ALA82" s="141"/>
      <c r="ALB82" s="141"/>
      <c r="ALC82" s="141"/>
      <c r="ALD82" s="141"/>
      <c r="ALE82" s="141"/>
      <c r="ALF82" s="141"/>
      <c r="ALG82" s="141"/>
      <c r="ALH82" s="141"/>
      <c r="ALI82" s="141"/>
      <c r="ALJ82" s="141"/>
      <c r="ALK82" s="141"/>
      <c r="ALL82" s="141"/>
      <c r="ALM82" s="141"/>
      <c r="ALN82" s="141"/>
      <c r="ALO82" s="141"/>
      <c r="ALP82" s="141"/>
      <c r="ALQ82" s="141"/>
      <c r="ALR82" s="141"/>
      <c r="ALS82" s="141"/>
      <c r="ALT82" s="141"/>
      <c r="ALU82" s="141"/>
      <c r="ALV82" s="141"/>
      <c r="ALW82" s="141"/>
      <c r="ALX82" s="141"/>
      <c r="ALY82" s="141"/>
      <c r="ALZ82" s="141"/>
      <c r="AMA82" s="141"/>
      <c r="AMB82" s="141"/>
      <c r="AMC82" s="141"/>
      <c r="AMD82" s="141"/>
      <c r="AME82" s="141"/>
      <c r="AMF82" s="141"/>
      <c r="AMG82" s="141"/>
      <c r="AMH82" s="141"/>
      <c r="AMI82" s="141"/>
      <c r="AMJ82" s="141"/>
      <c r="AMK82" s="141"/>
      <c r="AML82" s="141"/>
    </row>
    <row r="83" spans="1:1026" s="37" customFormat="1" ht="28.5" customHeight="1">
      <c r="A83" s="36"/>
      <c r="B83" s="358" t="s">
        <v>97</v>
      </c>
      <c r="C83" s="359"/>
      <c r="D83" s="359"/>
      <c r="E83" s="359"/>
      <c r="F83" s="359"/>
      <c r="G83" s="250"/>
      <c r="H83" s="114">
        <f>SUM(H71:H82)</f>
        <v>313.14999999999998</v>
      </c>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c r="FR83" s="36"/>
      <c r="FS83" s="36"/>
      <c r="FT83" s="36"/>
      <c r="FU83" s="36"/>
      <c r="FV83" s="36"/>
      <c r="FW83" s="36"/>
      <c r="FX83" s="36"/>
      <c r="FY83" s="36"/>
      <c r="FZ83" s="36"/>
      <c r="GA83" s="36"/>
      <c r="GB83" s="36"/>
      <c r="GC83" s="36"/>
      <c r="GD83" s="36"/>
      <c r="GE83" s="36"/>
      <c r="GF83" s="36"/>
      <c r="GG83" s="36"/>
      <c r="GH83" s="36"/>
      <c r="GI83" s="36"/>
      <c r="GJ83" s="36"/>
      <c r="GK83" s="36"/>
      <c r="GL83" s="36"/>
      <c r="GM83" s="36"/>
      <c r="GN83" s="36"/>
      <c r="GO83" s="36"/>
      <c r="GP83" s="36"/>
      <c r="GQ83" s="36"/>
      <c r="GR83" s="36"/>
      <c r="GS83" s="36"/>
      <c r="GT83" s="36"/>
      <c r="GU83" s="36"/>
      <c r="GV83" s="36"/>
      <c r="GW83" s="36"/>
      <c r="GX83" s="36"/>
      <c r="GY83" s="36"/>
      <c r="GZ83" s="36"/>
      <c r="HA83" s="36"/>
      <c r="HB83" s="36"/>
      <c r="HC83" s="36"/>
      <c r="HD83" s="36"/>
      <c r="HE83" s="36"/>
      <c r="HF83" s="36"/>
      <c r="HG83" s="36"/>
      <c r="HH83" s="36"/>
      <c r="HI83" s="36"/>
      <c r="HJ83" s="36"/>
      <c r="HK83" s="36"/>
      <c r="HL83" s="36"/>
      <c r="HM83" s="36"/>
      <c r="HN83" s="36"/>
      <c r="HO83" s="36"/>
      <c r="HP83" s="36"/>
      <c r="HQ83" s="36"/>
      <c r="HR83" s="36"/>
      <c r="HS83" s="36"/>
      <c r="HT83" s="36"/>
      <c r="HU83" s="36"/>
      <c r="HV83" s="36"/>
      <c r="HW83" s="36"/>
      <c r="HX83" s="36"/>
      <c r="HY83" s="36"/>
      <c r="HZ83" s="36"/>
      <c r="IA83" s="36"/>
      <c r="IB83" s="36"/>
      <c r="IC83" s="36"/>
      <c r="ID83" s="36"/>
      <c r="IE83" s="36"/>
      <c r="IF83" s="36"/>
      <c r="IG83" s="36"/>
      <c r="IH83" s="36"/>
      <c r="II83" s="36"/>
      <c r="IJ83" s="36"/>
      <c r="IK83" s="36"/>
      <c r="IL83" s="36"/>
      <c r="IM83" s="36"/>
      <c r="IN83" s="36"/>
      <c r="IO83" s="36"/>
      <c r="IP83" s="36"/>
      <c r="IQ83" s="36"/>
      <c r="IR83" s="36"/>
      <c r="IS83" s="36"/>
      <c r="IT83" s="36"/>
      <c r="IU83" s="36"/>
      <c r="IV83" s="36"/>
      <c r="IW83" s="36"/>
      <c r="IX83" s="36"/>
      <c r="IY83" s="36"/>
      <c r="IZ83" s="36"/>
      <c r="JA83" s="36"/>
      <c r="JB83" s="36"/>
      <c r="JC83" s="36"/>
      <c r="JD83" s="36"/>
      <c r="JE83" s="36"/>
      <c r="JF83" s="36"/>
      <c r="JG83" s="36"/>
      <c r="JH83" s="36"/>
      <c r="JI83" s="36"/>
      <c r="JJ83" s="36"/>
      <c r="JK83" s="36"/>
      <c r="JL83" s="36"/>
      <c r="JM83" s="36"/>
      <c r="JN83" s="36"/>
      <c r="JO83" s="36"/>
      <c r="JP83" s="36"/>
      <c r="JQ83" s="36"/>
      <c r="JR83" s="36"/>
      <c r="JS83" s="36"/>
      <c r="JT83" s="36"/>
      <c r="JU83" s="36"/>
      <c r="JV83" s="36"/>
      <c r="JW83" s="36"/>
      <c r="JX83" s="36"/>
      <c r="JY83" s="36"/>
      <c r="JZ83" s="36"/>
      <c r="KA83" s="36"/>
      <c r="KB83" s="36"/>
      <c r="KC83" s="36"/>
      <c r="KD83" s="36"/>
      <c r="KE83" s="36"/>
      <c r="KF83" s="36"/>
      <c r="KG83" s="36"/>
      <c r="KH83" s="36"/>
      <c r="KI83" s="36"/>
      <c r="KJ83" s="36"/>
      <c r="KK83" s="36"/>
      <c r="KL83" s="36"/>
      <c r="KM83" s="36"/>
      <c r="KN83" s="36"/>
      <c r="KO83" s="36"/>
      <c r="KP83" s="36"/>
      <c r="KQ83" s="36"/>
      <c r="KR83" s="36"/>
      <c r="KS83" s="36"/>
      <c r="KT83" s="36"/>
      <c r="KU83" s="36"/>
      <c r="KV83" s="36"/>
      <c r="KW83" s="36"/>
      <c r="KX83" s="36"/>
      <c r="KY83" s="36"/>
      <c r="KZ83" s="36"/>
      <c r="LA83" s="36"/>
      <c r="LB83" s="36"/>
      <c r="LC83" s="36"/>
      <c r="LD83" s="36"/>
      <c r="LE83" s="36"/>
      <c r="LF83" s="36"/>
      <c r="LG83" s="36"/>
      <c r="LH83" s="36"/>
      <c r="LI83" s="36"/>
      <c r="LJ83" s="36"/>
      <c r="LK83" s="36"/>
      <c r="LL83" s="36"/>
      <c r="LM83" s="36"/>
      <c r="LN83" s="36"/>
      <c r="LO83" s="36"/>
      <c r="LP83" s="36"/>
      <c r="LQ83" s="36"/>
      <c r="LR83" s="36"/>
      <c r="LS83" s="36"/>
      <c r="LT83" s="36"/>
      <c r="LU83" s="36"/>
      <c r="LV83" s="36"/>
      <c r="LW83" s="36"/>
      <c r="LX83" s="36"/>
      <c r="LY83" s="36"/>
      <c r="LZ83" s="36"/>
      <c r="MA83" s="36"/>
      <c r="MB83" s="36"/>
      <c r="MC83" s="36"/>
      <c r="MD83" s="36"/>
      <c r="ME83" s="36"/>
      <c r="MF83" s="36"/>
      <c r="MG83" s="36"/>
      <c r="MH83" s="36"/>
      <c r="MI83" s="36"/>
      <c r="MJ83" s="36"/>
      <c r="MK83" s="36"/>
      <c r="ML83" s="36"/>
      <c r="MM83" s="36"/>
      <c r="MN83" s="36"/>
      <c r="MO83" s="36"/>
      <c r="MP83" s="36"/>
      <c r="MQ83" s="36"/>
      <c r="MR83" s="36"/>
      <c r="MS83" s="36"/>
      <c r="MT83" s="36"/>
      <c r="MU83" s="36"/>
      <c r="MV83" s="36"/>
      <c r="MW83" s="36"/>
      <c r="MX83" s="36"/>
      <c r="MY83" s="36"/>
      <c r="MZ83" s="36"/>
      <c r="NA83" s="36"/>
      <c r="NB83" s="36"/>
      <c r="NC83" s="36"/>
      <c r="ND83" s="36"/>
      <c r="NE83" s="36"/>
      <c r="NF83" s="36"/>
      <c r="NG83" s="36"/>
      <c r="NH83" s="36"/>
      <c r="NI83" s="36"/>
      <c r="NJ83" s="36"/>
      <c r="NK83" s="36"/>
      <c r="NL83" s="36"/>
      <c r="NM83" s="36"/>
      <c r="NN83" s="36"/>
      <c r="NO83" s="36"/>
      <c r="NP83" s="36"/>
      <c r="NQ83" s="36"/>
      <c r="NR83" s="36"/>
      <c r="NS83" s="36"/>
      <c r="NT83" s="36"/>
      <c r="NU83" s="36"/>
      <c r="NV83" s="36"/>
      <c r="NW83" s="36"/>
      <c r="NX83" s="36"/>
      <c r="NY83" s="36"/>
      <c r="NZ83" s="36"/>
      <c r="OA83" s="36"/>
      <c r="OB83" s="36"/>
      <c r="OC83" s="36"/>
      <c r="OD83" s="36"/>
      <c r="OE83" s="36"/>
      <c r="OF83" s="36"/>
      <c r="OG83" s="36"/>
      <c r="OH83" s="36"/>
      <c r="OI83" s="36"/>
      <c r="OJ83" s="36"/>
      <c r="OK83" s="36"/>
      <c r="OL83" s="36"/>
      <c r="OM83" s="36"/>
      <c r="ON83" s="36"/>
      <c r="OO83" s="36"/>
      <c r="OP83" s="36"/>
      <c r="OQ83" s="36"/>
      <c r="OR83" s="36"/>
      <c r="OS83" s="36"/>
      <c r="OT83" s="36"/>
      <c r="OU83" s="36"/>
      <c r="OV83" s="36"/>
      <c r="OW83" s="36"/>
      <c r="OX83" s="36"/>
      <c r="OY83" s="36"/>
      <c r="OZ83" s="36"/>
      <c r="PA83" s="36"/>
      <c r="PB83" s="36"/>
      <c r="PC83" s="36"/>
      <c r="PD83" s="36"/>
      <c r="PE83" s="36"/>
      <c r="PF83" s="36"/>
      <c r="PG83" s="36"/>
      <c r="PH83" s="36"/>
      <c r="PI83" s="36"/>
      <c r="PJ83" s="36"/>
      <c r="PK83" s="36"/>
      <c r="PL83" s="36"/>
      <c r="PM83" s="36"/>
      <c r="PN83" s="36"/>
      <c r="PO83" s="36"/>
      <c r="PP83" s="36"/>
      <c r="PQ83" s="36"/>
      <c r="PR83" s="36"/>
      <c r="PS83" s="36"/>
      <c r="PT83" s="36"/>
      <c r="PU83" s="36"/>
      <c r="PV83" s="36"/>
      <c r="PW83" s="36"/>
      <c r="PX83" s="36"/>
      <c r="PY83" s="36"/>
      <c r="PZ83" s="36"/>
      <c r="QA83" s="36"/>
      <c r="QB83" s="36"/>
      <c r="QC83" s="36"/>
      <c r="QD83" s="36"/>
      <c r="QE83" s="36"/>
      <c r="QF83" s="36"/>
      <c r="QG83" s="36"/>
      <c r="QH83" s="36"/>
      <c r="QI83" s="36"/>
      <c r="QJ83" s="36"/>
      <c r="QK83" s="36"/>
      <c r="QL83" s="36"/>
      <c r="QM83" s="36"/>
      <c r="QN83" s="36"/>
      <c r="QO83" s="36"/>
      <c r="QP83" s="36"/>
      <c r="QQ83" s="36"/>
      <c r="QR83" s="36"/>
      <c r="QS83" s="36"/>
      <c r="QT83" s="36"/>
      <c r="QU83" s="36"/>
      <c r="QV83" s="36"/>
      <c r="QW83" s="36"/>
      <c r="QX83" s="36"/>
      <c r="QY83" s="36"/>
      <c r="QZ83" s="36"/>
      <c r="RA83" s="36"/>
      <c r="RB83" s="36"/>
      <c r="RC83" s="36"/>
      <c r="RD83" s="36"/>
      <c r="RE83" s="36"/>
      <c r="RF83" s="36"/>
      <c r="RG83" s="36"/>
      <c r="RH83" s="36"/>
      <c r="RI83" s="36"/>
      <c r="RJ83" s="36"/>
      <c r="RK83" s="36"/>
      <c r="RL83" s="36"/>
      <c r="RM83" s="36"/>
      <c r="RN83" s="36"/>
      <c r="RO83" s="36"/>
      <c r="RP83" s="36"/>
      <c r="RQ83" s="36"/>
      <c r="RR83" s="36"/>
      <c r="RS83" s="36"/>
      <c r="RT83" s="36"/>
      <c r="RU83" s="36"/>
      <c r="RV83" s="36"/>
      <c r="RW83" s="36"/>
      <c r="RX83" s="36"/>
      <c r="RY83" s="36"/>
      <c r="RZ83" s="36"/>
      <c r="SA83" s="36"/>
      <c r="SB83" s="36"/>
      <c r="SC83" s="36"/>
      <c r="SD83" s="36"/>
      <c r="SE83" s="36"/>
      <c r="SF83" s="36"/>
      <c r="SG83" s="36"/>
      <c r="SH83" s="36"/>
      <c r="SI83" s="36"/>
      <c r="SJ83" s="36"/>
      <c r="SK83" s="36"/>
      <c r="SL83" s="36"/>
      <c r="SM83" s="36"/>
      <c r="SN83" s="36"/>
      <c r="SO83" s="36"/>
      <c r="SP83" s="36"/>
      <c r="SQ83" s="36"/>
      <c r="SR83" s="36"/>
      <c r="SS83" s="36"/>
      <c r="ST83" s="36"/>
      <c r="SU83" s="36"/>
      <c r="SV83" s="36"/>
      <c r="SW83" s="36"/>
      <c r="SX83" s="36"/>
      <c r="SY83" s="36"/>
      <c r="SZ83" s="36"/>
      <c r="TA83" s="36"/>
      <c r="TB83" s="36"/>
      <c r="TC83" s="36"/>
      <c r="TD83" s="36"/>
      <c r="TE83" s="36"/>
      <c r="TF83" s="36"/>
      <c r="TG83" s="36"/>
      <c r="TH83" s="36"/>
      <c r="TI83" s="36"/>
      <c r="TJ83" s="36"/>
      <c r="TK83" s="36"/>
      <c r="TL83" s="36"/>
      <c r="TM83" s="36"/>
      <c r="TN83" s="36"/>
      <c r="TO83" s="36"/>
      <c r="TP83" s="36"/>
      <c r="TQ83" s="36"/>
      <c r="TR83" s="36"/>
      <c r="TS83" s="36"/>
      <c r="TT83" s="36"/>
      <c r="TU83" s="36"/>
      <c r="TV83" s="36"/>
      <c r="TW83" s="36"/>
      <c r="TX83" s="36"/>
      <c r="TY83" s="36"/>
      <c r="TZ83" s="36"/>
      <c r="UA83" s="36"/>
      <c r="UB83" s="36"/>
      <c r="UC83" s="36"/>
      <c r="UD83" s="36"/>
      <c r="UE83" s="36"/>
      <c r="UF83" s="36"/>
      <c r="UG83" s="36"/>
      <c r="UH83" s="36"/>
      <c r="UI83" s="36"/>
      <c r="UJ83" s="36"/>
      <c r="UK83" s="36"/>
      <c r="UL83" s="36"/>
      <c r="UM83" s="36"/>
      <c r="UN83" s="36"/>
      <c r="UO83" s="36"/>
      <c r="UP83" s="36"/>
      <c r="UQ83" s="36"/>
      <c r="UR83" s="36"/>
      <c r="US83" s="36"/>
      <c r="UT83" s="36"/>
      <c r="UU83" s="36"/>
      <c r="UV83" s="36"/>
      <c r="UW83" s="36"/>
      <c r="UX83" s="36"/>
      <c r="UY83" s="36"/>
      <c r="UZ83" s="36"/>
      <c r="VA83" s="36"/>
      <c r="VB83" s="36"/>
      <c r="VC83" s="36"/>
      <c r="VD83" s="36"/>
      <c r="VE83" s="36"/>
      <c r="VF83" s="36"/>
      <c r="VG83" s="36"/>
      <c r="VH83" s="36"/>
      <c r="VI83" s="36"/>
      <c r="VJ83" s="36"/>
      <c r="VK83" s="36"/>
      <c r="VL83" s="36"/>
      <c r="VM83" s="36"/>
      <c r="VN83" s="36"/>
      <c r="VO83" s="36"/>
      <c r="VP83" s="36"/>
      <c r="VQ83" s="36"/>
      <c r="VR83" s="36"/>
      <c r="VS83" s="36"/>
      <c r="VT83" s="36"/>
      <c r="VU83" s="36"/>
      <c r="VV83" s="36"/>
      <c r="VW83" s="36"/>
      <c r="VX83" s="36"/>
      <c r="VY83" s="36"/>
      <c r="VZ83" s="36"/>
      <c r="WA83" s="36"/>
      <c r="WB83" s="36"/>
      <c r="WC83" s="36"/>
      <c r="WD83" s="36"/>
      <c r="WE83" s="36"/>
      <c r="WF83" s="36"/>
      <c r="WG83" s="36"/>
      <c r="WH83" s="36"/>
      <c r="WI83" s="36"/>
      <c r="WJ83" s="36"/>
      <c r="WK83" s="36"/>
      <c r="WL83" s="36"/>
      <c r="WM83" s="36"/>
      <c r="WN83" s="36"/>
      <c r="WO83" s="36"/>
      <c r="WP83" s="36"/>
      <c r="WQ83" s="36"/>
      <c r="WR83" s="36"/>
      <c r="WS83" s="36"/>
      <c r="WT83" s="36"/>
      <c r="WU83" s="36"/>
      <c r="WV83" s="36"/>
      <c r="WW83" s="36"/>
      <c r="WX83" s="36"/>
      <c r="WY83" s="36"/>
      <c r="WZ83" s="36"/>
      <c r="XA83" s="36"/>
      <c r="XB83" s="36"/>
      <c r="XC83" s="36"/>
      <c r="XD83" s="36"/>
      <c r="XE83" s="36"/>
      <c r="XF83" s="36"/>
      <c r="XG83" s="36"/>
      <c r="XH83" s="36"/>
      <c r="XI83" s="36"/>
      <c r="XJ83" s="36"/>
      <c r="XK83" s="36"/>
      <c r="XL83" s="36"/>
      <c r="XM83" s="36"/>
      <c r="XN83" s="36"/>
      <c r="XO83" s="36"/>
      <c r="XP83" s="36"/>
      <c r="XQ83" s="36"/>
      <c r="XR83" s="36"/>
      <c r="XS83" s="36"/>
      <c r="XT83" s="36"/>
      <c r="XU83" s="36"/>
      <c r="XV83" s="36"/>
      <c r="XW83" s="36"/>
      <c r="XX83" s="36"/>
      <c r="XY83" s="36"/>
      <c r="XZ83" s="36"/>
      <c r="YA83" s="36"/>
      <c r="YB83" s="36"/>
      <c r="YC83" s="36"/>
      <c r="YD83" s="36"/>
      <c r="YE83" s="36"/>
      <c r="YF83" s="36"/>
      <c r="YG83" s="36"/>
      <c r="YH83" s="36"/>
      <c r="YI83" s="36"/>
      <c r="YJ83" s="36"/>
      <c r="YK83" s="36"/>
      <c r="YL83" s="36"/>
      <c r="YM83" s="36"/>
      <c r="YN83" s="36"/>
      <c r="YO83" s="36"/>
      <c r="YP83" s="36"/>
      <c r="YQ83" s="36"/>
      <c r="YR83" s="36"/>
      <c r="YS83" s="36"/>
      <c r="YT83" s="36"/>
      <c r="YU83" s="36"/>
      <c r="YV83" s="36"/>
      <c r="YW83" s="36"/>
      <c r="YX83" s="36"/>
      <c r="YY83" s="36"/>
      <c r="YZ83" s="36"/>
      <c r="ZA83" s="36"/>
      <c r="ZB83" s="36"/>
      <c r="ZC83" s="36"/>
      <c r="ZD83" s="36"/>
      <c r="ZE83" s="36"/>
      <c r="ZF83" s="36"/>
      <c r="ZG83" s="36"/>
      <c r="ZH83" s="36"/>
      <c r="ZI83" s="36"/>
      <c r="ZJ83" s="36"/>
      <c r="ZK83" s="36"/>
      <c r="ZL83" s="36"/>
      <c r="ZM83" s="36"/>
      <c r="ZN83" s="36"/>
      <c r="ZO83" s="36"/>
      <c r="ZP83" s="36"/>
      <c r="ZQ83" s="36"/>
      <c r="ZR83" s="36"/>
      <c r="ZS83" s="36"/>
      <c r="ZT83" s="36"/>
      <c r="ZU83" s="36"/>
      <c r="ZV83" s="36"/>
      <c r="ZW83" s="36"/>
      <c r="ZX83" s="36"/>
      <c r="ZY83" s="36"/>
      <c r="ZZ83" s="36"/>
      <c r="AAA83" s="36"/>
      <c r="AAB83" s="36"/>
      <c r="AAC83" s="36"/>
      <c r="AAD83" s="36"/>
      <c r="AAE83" s="36"/>
      <c r="AAF83" s="36"/>
      <c r="AAG83" s="36"/>
      <c r="AAH83" s="36"/>
      <c r="AAI83" s="36"/>
      <c r="AAJ83" s="36"/>
      <c r="AAK83" s="36"/>
      <c r="AAL83" s="36"/>
      <c r="AAM83" s="36"/>
      <c r="AAN83" s="36"/>
      <c r="AAO83" s="36"/>
      <c r="AAP83" s="36"/>
      <c r="AAQ83" s="36"/>
      <c r="AAR83" s="36"/>
      <c r="AAS83" s="36"/>
      <c r="AAT83" s="36"/>
      <c r="AAU83" s="36"/>
      <c r="AAV83" s="36"/>
      <c r="AAW83" s="36"/>
      <c r="AAX83" s="36"/>
      <c r="AAY83" s="36"/>
      <c r="AAZ83" s="36"/>
      <c r="ABA83" s="36"/>
      <c r="ABB83" s="36"/>
      <c r="ABC83" s="36"/>
      <c r="ABD83" s="36"/>
      <c r="ABE83" s="36"/>
      <c r="ABF83" s="36"/>
      <c r="ABG83" s="36"/>
      <c r="ABH83" s="36"/>
      <c r="ABI83" s="36"/>
      <c r="ABJ83" s="36"/>
      <c r="ABK83" s="36"/>
      <c r="ABL83" s="36"/>
      <c r="ABM83" s="36"/>
      <c r="ABN83" s="36"/>
      <c r="ABO83" s="36"/>
      <c r="ABP83" s="36"/>
      <c r="ABQ83" s="36"/>
      <c r="ABR83" s="36"/>
      <c r="ABS83" s="36"/>
      <c r="ABT83" s="36"/>
      <c r="ABU83" s="36"/>
      <c r="ABV83" s="36"/>
      <c r="ABW83" s="36"/>
      <c r="ABX83" s="36"/>
      <c r="ABY83" s="36"/>
      <c r="ABZ83" s="36"/>
      <c r="ACA83" s="36"/>
      <c r="ACB83" s="36"/>
      <c r="ACC83" s="36"/>
      <c r="ACD83" s="36"/>
      <c r="ACE83" s="36"/>
      <c r="ACF83" s="36"/>
      <c r="ACG83" s="36"/>
      <c r="ACH83" s="36"/>
      <c r="ACI83" s="36"/>
      <c r="ACJ83" s="36"/>
      <c r="ACK83" s="36"/>
      <c r="ACL83" s="36"/>
      <c r="ACM83" s="36"/>
      <c r="ACN83" s="36"/>
      <c r="ACO83" s="36"/>
      <c r="ACP83" s="36"/>
      <c r="ACQ83" s="36"/>
      <c r="ACR83" s="36"/>
      <c r="ACS83" s="36"/>
      <c r="ACT83" s="36"/>
      <c r="ACU83" s="36"/>
      <c r="ACV83" s="36"/>
      <c r="ACW83" s="36"/>
      <c r="ACX83" s="36"/>
      <c r="ACY83" s="36"/>
      <c r="ACZ83" s="36"/>
      <c r="ADA83" s="36"/>
      <c r="ADB83" s="36"/>
      <c r="ADC83" s="36"/>
      <c r="ADD83" s="36"/>
      <c r="ADE83" s="36"/>
      <c r="ADF83" s="36"/>
      <c r="ADG83" s="36"/>
      <c r="ADH83" s="36"/>
      <c r="ADI83" s="36"/>
      <c r="ADJ83" s="36"/>
      <c r="ADK83" s="36"/>
      <c r="ADL83" s="36"/>
      <c r="ADM83" s="36"/>
      <c r="ADN83" s="36"/>
      <c r="ADO83" s="36"/>
      <c r="ADP83" s="36"/>
      <c r="ADQ83" s="36"/>
      <c r="ADR83" s="36"/>
      <c r="ADS83" s="36"/>
      <c r="ADT83" s="36"/>
      <c r="ADU83" s="36"/>
      <c r="ADV83" s="36"/>
      <c r="ADW83" s="36"/>
      <c r="ADX83" s="36"/>
      <c r="ADY83" s="36"/>
      <c r="ADZ83" s="36"/>
      <c r="AEA83" s="36"/>
      <c r="AEB83" s="36"/>
      <c r="AEC83" s="36"/>
      <c r="AED83" s="36"/>
      <c r="AEE83" s="36"/>
      <c r="AEF83" s="36"/>
      <c r="AEG83" s="36"/>
      <c r="AEH83" s="36"/>
      <c r="AEI83" s="36"/>
      <c r="AEJ83" s="36"/>
      <c r="AEK83" s="36"/>
      <c r="AEL83" s="36"/>
      <c r="AEM83" s="36"/>
      <c r="AEN83" s="36"/>
      <c r="AEO83" s="36"/>
      <c r="AEP83" s="36"/>
      <c r="AEQ83" s="36"/>
      <c r="AER83" s="36"/>
      <c r="AES83" s="36"/>
      <c r="AET83" s="36"/>
      <c r="AEU83" s="36"/>
      <c r="AEV83" s="36"/>
      <c r="AEW83" s="36"/>
      <c r="AEX83" s="36"/>
      <c r="AEY83" s="36"/>
      <c r="AEZ83" s="36"/>
      <c r="AFA83" s="36"/>
      <c r="AFB83" s="36"/>
      <c r="AFC83" s="36"/>
      <c r="AFD83" s="36"/>
      <c r="AFE83" s="36"/>
      <c r="AFF83" s="36"/>
      <c r="AFG83" s="36"/>
      <c r="AFH83" s="36"/>
      <c r="AFI83" s="36"/>
      <c r="AFJ83" s="36"/>
      <c r="AFK83" s="36"/>
      <c r="AFL83" s="36"/>
      <c r="AFM83" s="36"/>
      <c r="AFN83" s="36"/>
      <c r="AFO83" s="36"/>
      <c r="AFP83" s="36"/>
      <c r="AFQ83" s="36"/>
      <c r="AFR83" s="36"/>
      <c r="AFS83" s="36"/>
      <c r="AFT83" s="36"/>
      <c r="AFU83" s="36"/>
      <c r="AFV83" s="36"/>
      <c r="AFW83" s="36"/>
      <c r="AFX83" s="36"/>
      <c r="AFY83" s="36"/>
      <c r="AFZ83" s="36"/>
      <c r="AGA83" s="36"/>
      <c r="AGB83" s="36"/>
      <c r="AGC83" s="36"/>
      <c r="AGD83" s="36"/>
      <c r="AGE83" s="36"/>
      <c r="AGF83" s="36"/>
      <c r="AGG83" s="36"/>
      <c r="AGH83" s="36"/>
      <c r="AGI83" s="36"/>
      <c r="AGJ83" s="36"/>
      <c r="AGK83" s="36"/>
      <c r="AGL83" s="36"/>
      <c r="AGM83" s="36"/>
      <c r="AGN83" s="36"/>
      <c r="AGO83" s="36"/>
      <c r="AGP83" s="36"/>
      <c r="AGQ83" s="36"/>
      <c r="AGR83" s="36"/>
      <c r="AGS83" s="36"/>
      <c r="AGT83" s="36"/>
      <c r="AGU83" s="36"/>
      <c r="AGV83" s="36"/>
      <c r="AGW83" s="36"/>
      <c r="AGX83" s="36"/>
      <c r="AGY83" s="36"/>
      <c r="AGZ83" s="36"/>
      <c r="AHA83" s="36"/>
      <c r="AHB83" s="36"/>
      <c r="AHC83" s="36"/>
      <c r="AHD83" s="36"/>
      <c r="AHE83" s="36"/>
      <c r="AHF83" s="36"/>
      <c r="AHG83" s="36"/>
      <c r="AHH83" s="36"/>
      <c r="AHI83" s="36"/>
      <c r="AHJ83" s="36"/>
      <c r="AHK83" s="36"/>
      <c r="AHL83" s="36"/>
      <c r="AHM83" s="36"/>
      <c r="AHN83" s="36"/>
      <c r="AHO83" s="36"/>
      <c r="AHP83" s="36"/>
      <c r="AHQ83" s="36"/>
      <c r="AHR83" s="36"/>
      <c r="AHS83" s="36"/>
      <c r="AHT83" s="36"/>
      <c r="AHU83" s="36"/>
      <c r="AHV83" s="36"/>
      <c r="AHW83" s="36"/>
      <c r="AHX83" s="36"/>
      <c r="AHY83" s="36"/>
      <c r="AHZ83" s="36"/>
      <c r="AIA83" s="36"/>
      <c r="AIB83" s="36"/>
      <c r="AIC83" s="36"/>
      <c r="AID83" s="36"/>
      <c r="AIE83" s="36"/>
      <c r="AIF83" s="36"/>
      <c r="AIG83" s="36"/>
      <c r="AIH83" s="36"/>
      <c r="AII83" s="36"/>
      <c r="AIJ83" s="36"/>
      <c r="AIK83" s="36"/>
      <c r="AIL83" s="36"/>
      <c r="AIM83" s="36"/>
      <c r="AIN83" s="36"/>
      <c r="AIO83" s="36"/>
      <c r="AIP83" s="36"/>
      <c r="AIQ83" s="36"/>
      <c r="AIR83" s="36"/>
      <c r="AIS83" s="36"/>
      <c r="AIT83" s="36"/>
      <c r="AIU83" s="36"/>
      <c r="AIV83" s="36"/>
      <c r="AIW83" s="36"/>
      <c r="AIX83" s="36"/>
      <c r="AIY83" s="36"/>
      <c r="AIZ83" s="36"/>
      <c r="AJA83" s="36"/>
      <c r="AJB83" s="36"/>
      <c r="AJC83" s="36"/>
      <c r="AJD83" s="36"/>
      <c r="AJE83" s="36"/>
      <c r="AJF83" s="36"/>
      <c r="AJG83" s="36"/>
      <c r="AJH83" s="36"/>
      <c r="AJI83" s="36"/>
      <c r="AJJ83" s="36"/>
      <c r="AJK83" s="36"/>
      <c r="AJL83" s="36"/>
      <c r="AJM83" s="36"/>
      <c r="AJN83" s="36"/>
      <c r="AJO83" s="36"/>
      <c r="AJP83" s="36"/>
      <c r="AJQ83" s="36"/>
      <c r="AJR83" s="36"/>
      <c r="AJS83" s="36"/>
      <c r="AJT83" s="36"/>
      <c r="AJU83" s="36"/>
      <c r="AJV83" s="36"/>
      <c r="AJW83" s="36"/>
      <c r="AJX83" s="36"/>
      <c r="AJY83" s="36"/>
      <c r="AJZ83" s="36"/>
      <c r="AKA83" s="36"/>
      <c r="AKB83" s="36"/>
      <c r="AKC83" s="36"/>
      <c r="AKD83" s="36"/>
      <c r="AKE83" s="36"/>
      <c r="AKF83" s="36"/>
      <c r="AKG83" s="36"/>
      <c r="AKH83" s="36"/>
      <c r="AKI83" s="36"/>
      <c r="AKJ83" s="36"/>
      <c r="AKK83" s="36"/>
      <c r="AKL83" s="36"/>
      <c r="AKM83" s="36"/>
      <c r="AKN83" s="36"/>
      <c r="AKO83" s="36"/>
      <c r="AKP83" s="36"/>
      <c r="AKQ83" s="36"/>
      <c r="AKR83" s="36"/>
      <c r="AKS83" s="36"/>
      <c r="AKT83" s="36"/>
      <c r="AKU83" s="36"/>
      <c r="AKV83" s="36"/>
      <c r="AKW83" s="36"/>
      <c r="AKX83" s="36"/>
      <c r="AKY83" s="36"/>
      <c r="AKZ83" s="36"/>
      <c r="ALA83" s="36"/>
      <c r="ALB83" s="36"/>
      <c r="ALC83" s="36"/>
      <c r="ALD83" s="36"/>
      <c r="ALE83" s="36"/>
      <c r="ALF83" s="36"/>
      <c r="ALG83" s="36"/>
      <c r="ALH83" s="36"/>
      <c r="ALI83" s="36"/>
      <c r="ALJ83" s="36"/>
      <c r="ALK83" s="36"/>
      <c r="ALL83" s="36"/>
      <c r="ALM83" s="36"/>
      <c r="ALN83" s="36"/>
      <c r="ALO83" s="36"/>
      <c r="ALP83" s="36"/>
      <c r="ALQ83" s="36"/>
      <c r="ALR83" s="36"/>
      <c r="ALS83" s="36"/>
      <c r="ALT83" s="36"/>
      <c r="ALU83" s="36"/>
      <c r="ALV83" s="36"/>
      <c r="ALW83" s="36"/>
      <c r="ALX83" s="36"/>
      <c r="ALY83" s="36"/>
      <c r="ALZ83" s="36"/>
      <c r="AMA83" s="36"/>
      <c r="AMB83" s="36"/>
      <c r="AMC83" s="36"/>
      <c r="AMD83" s="36"/>
      <c r="AME83" s="36"/>
      <c r="AMF83" s="36"/>
      <c r="AMG83" s="36"/>
      <c r="AMH83" s="36"/>
      <c r="AMI83" s="36"/>
      <c r="AMJ83" s="36"/>
      <c r="AMK83" s="36"/>
      <c r="AML83" s="36"/>
    </row>
    <row r="84" spans="1:1026" ht="12.6" customHeight="1">
      <c r="B84" s="145" t="s">
        <v>28</v>
      </c>
      <c r="C84" s="382" t="s">
        <v>165</v>
      </c>
      <c r="D84" s="382"/>
      <c r="E84" s="382"/>
      <c r="F84" s="382"/>
      <c r="G84" s="382"/>
      <c r="H84" s="383"/>
      <c r="I84"/>
    </row>
    <row r="85" spans="1:1026" ht="12.6" customHeight="1">
      <c r="A85" s="35"/>
      <c r="B85" s="59"/>
      <c r="C85" s="7"/>
      <c r="D85" s="7"/>
      <c r="E85" s="7"/>
      <c r="F85" s="7"/>
      <c r="G85" s="7"/>
      <c r="H85" s="60"/>
      <c r="I85" s="34"/>
    </row>
    <row r="86" spans="1:1026" ht="30" customHeight="1">
      <c r="B86" s="323" t="s">
        <v>92</v>
      </c>
      <c r="C86" s="324"/>
      <c r="D86" s="346" t="s">
        <v>93</v>
      </c>
      <c r="E86" s="346"/>
      <c r="F86" s="380"/>
      <c r="G86" s="380"/>
      <c r="H86" s="381"/>
      <c r="I86"/>
    </row>
    <row r="87" spans="1:1026" ht="18.75" customHeight="1">
      <c r="B87" s="89">
        <v>2</v>
      </c>
      <c r="C87" s="292" t="s">
        <v>78</v>
      </c>
      <c r="D87" s="324"/>
      <c r="E87" s="324"/>
      <c r="F87" s="324"/>
      <c r="G87" s="250"/>
      <c r="H87" s="90" t="s">
        <v>80</v>
      </c>
      <c r="I87"/>
    </row>
    <row r="88" spans="1:1026" s="142" customFormat="1" ht="15" customHeight="1">
      <c r="A88" s="141"/>
      <c r="B88" s="61" t="s">
        <v>94</v>
      </c>
      <c r="C88" s="305" t="s">
        <v>149</v>
      </c>
      <c r="D88" s="306"/>
      <c r="E88" s="306"/>
      <c r="F88" s="306"/>
      <c r="G88" s="250"/>
      <c r="H88" s="115">
        <f>H55</f>
        <v>220.05420433200001</v>
      </c>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1"/>
      <c r="BR88" s="141"/>
      <c r="BS88" s="141"/>
      <c r="BT88" s="141"/>
      <c r="BU88" s="141"/>
      <c r="BV88" s="141"/>
      <c r="BW88" s="141"/>
      <c r="BX88" s="141"/>
      <c r="BY88" s="141"/>
      <c r="BZ88" s="141"/>
      <c r="CA88" s="141"/>
      <c r="CB88" s="141"/>
      <c r="CC88" s="141"/>
      <c r="CD88" s="141"/>
      <c r="CE88" s="141"/>
      <c r="CF88" s="141"/>
      <c r="CG88" s="141"/>
      <c r="CH88" s="141"/>
      <c r="CI88" s="141"/>
      <c r="CJ88" s="141"/>
      <c r="CK88" s="141"/>
      <c r="CL88" s="141"/>
      <c r="CM88" s="141"/>
      <c r="CN88" s="141"/>
      <c r="CO88" s="141"/>
      <c r="CP88" s="141"/>
      <c r="CQ88" s="141"/>
      <c r="CR88" s="141"/>
      <c r="CS88" s="141"/>
      <c r="CT88" s="141"/>
      <c r="CU88" s="141"/>
      <c r="CV88" s="141"/>
      <c r="CW88" s="141"/>
      <c r="CX88" s="141"/>
      <c r="CY88" s="141"/>
      <c r="CZ88" s="141"/>
      <c r="DA88" s="141"/>
      <c r="DB88" s="141"/>
      <c r="DC88" s="141"/>
      <c r="DD88" s="141"/>
      <c r="DE88" s="141"/>
      <c r="DF88" s="141"/>
      <c r="DG88" s="141"/>
      <c r="DH88" s="141"/>
      <c r="DI88" s="141"/>
      <c r="DJ88" s="141"/>
      <c r="DK88" s="141"/>
      <c r="DL88" s="141"/>
      <c r="DM88" s="141"/>
      <c r="DN88" s="141"/>
      <c r="DO88" s="141"/>
      <c r="DP88" s="141"/>
      <c r="DQ88" s="141"/>
      <c r="DR88" s="141"/>
      <c r="DS88" s="141"/>
      <c r="DT88" s="141"/>
      <c r="DU88" s="141"/>
      <c r="DV88" s="141"/>
      <c r="DW88" s="141"/>
      <c r="DX88" s="141"/>
      <c r="DY88" s="141"/>
      <c r="DZ88" s="141"/>
      <c r="EA88" s="141"/>
      <c r="EB88" s="141"/>
      <c r="EC88" s="141"/>
      <c r="ED88" s="141"/>
      <c r="EE88" s="141"/>
      <c r="EF88" s="141"/>
      <c r="EG88" s="141"/>
      <c r="EH88" s="141"/>
      <c r="EI88" s="141"/>
      <c r="EJ88" s="141"/>
      <c r="EK88" s="141"/>
      <c r="EL88" s="141"/>
      <c r="EM88" s="141"/>
      <c r="EN88" s="141"/>
      <c r="EO88" s="141"/>
      <c r="EP88" s="141"/>
      <c r="EQ88" s="141"/>
      <c r="ER88" s="141"/>
      <c r="ES88" s="141"/>
      <c r="ET88" s="141"/>
      <c r="EU88" s="141"/>
      <c r="EV88" s="141"/>
      <c r="EW88" s="141"/>
      <c r="EX88" s="141"/>
      <c r="EY88" s="141"/>
      <c r="EZ88" s="141"/>
      <c r="FA88" s="141"/>
      <c r="FB88" s="141"/>
      <c r="FC88" s="141"/>
      <c r="FD88" s="141"/>
      <c r="FE88" s="141"/>
      <c r="FF88" s="141"/>
      <c r="FG88" s="141"/>
      <c r="FH88" s="141"/>
      <c r="FI88" s="141"/>
      <c r="FJ88" s="141"/>
      <c r="FK88" s="141"/>
      <c r="FL88" s="141"/>
      <c r="FM88" s="141"/>
      <c r="FN88" s="141"/>
      <c r="FO88" s="141"/>
      <c r="FP88" s="141"/>
      <c r="FQ88" s="141"/>
      <c r="FR88" s="141"/>
      <c r="FS88" s="141"/>
      <c r="FT88" s="141"/>
      <c r="FU88" s="141"/>
      <c r="FV88" s="141"/>
      <c r="FW88" s="141"/>
      <c r="FX88" s="141"/>
      <c r="FY88" s="141"/>
      <c r="FZ88" s="141"/>
      <c r="GA88" s="141"/>
      <c r="GB88" s="141"/>
      <c r="GC88" s="141"/>
      <c r="GD88" s="141"/>
      <c r="GE88" s="141"/>
      <c r="GF88" s="141"/>
      <c r="GG88" s="141"/>
      <c r="GH88" s="141"/>
      <c r="GI88" s="141"/>
      <c r="GJ88" s="141"/>
      <c r="GK88" s="141"/>
      <c r="GL88" s="141"/>
      <c r="GM88" s="141"/>
      <c r="GN88" s="141"/>
      <c r="GO88" s="141"/>
      <c r="GP88" s="141"/>
      <c r="GQ88" s="141"/>
      <c r="GR88" s="141"/>
      <c r="GS88" s="141"/>
      <c r="GT88" s="141"/>
      <c r="GU88" s="141"/>
      <c r="GV88" s="141"/>
      <c r="GW88" s="141"/>
      <c r="GX88" s="141"/>
      <c r="GY88" s="141"/>
      <c r="GZ88" s="141"/>
      <c r="HA88" s="141"/>
      <c r="HB88" s="141"/>
      <c r="HC88" s="141"/>
      <c r="HD88" s="141"/>
      <c r="HE88" s="141"/>
      <c r="HF88" s="141"/>
      <c r="HG88" s="141"/>
      <c r="HH88" s="141"/>
      <c r="HI88" s="141"/>
      <c r="HJ88" s="141"/>
      <c r="HK88" s="141"/>
      <c r="HL88" s="141"/>
      <c r="HM88" s="141"/>
      <c r="HN88" s="141"/>
      <c r="HO88" s="141"/>
      <c r="HP88" s="141"/>
      <c r="HQ88" s="141"/>
      <c r="HR88" s="141"/>
      <c r="HS88" s="141"/>
      <c r="HT88" s="141"/>
      <c r="HU88" s="141"/>
      <c r="HV88" s="141"/>
      <c r="HW88" s="141"/>
      <c r="HX88" s="141"/>
      <c r="HY88" s="141"/>
      <c r="HZ88" s="141"/>
      <c r="IA88" s="141"/>
      <c r="IB88" s="141"/>
      <c r="IC88" s="141"/>
      <c r="ID88" s="141"/>
      <c r="IE88" s="141"/>
      <c r="IF88" s="141"/>
      <c r="IG88" s="141"/>
      <c r="IH88" s="141"/>
      <c r="II88" s="141"/>
      <c r="IJ88" s="141"/>
      <c r="IK88" s="141"/>
      <c r="IL88" s="141"/>
      <c r="IM88" s="141"/>
      <c r="IN88" s="141"/>
      <c r="IO88" s="141"/>
      <c r="IP88" s="141"/>
      <c r="IQ88" s="141"/>
      <c r="IR88" s="141"/>
      <c r="IS88" s="141"/>
      <c r="IT88" s="141"/>
      <c r="IU88" s="141"/>
      <c r="IV88" s="141"/>
      <c r="IW88" s="141"/>
      <c r="IX88" s="141"/>
      <c r="IY88" s="141"/>
      <c r="IZ88" s="141"/>
      <c r="JA88" s="141"/>
      <c r="JB88" s="141"/>
      <c r="JC88" s="141"/>
      <c r="JD88" s="141"/>
      <c r="JE88" s="141"/>
      <c r="JF88" s="141"/>
      <c r="JG88" s="141"/>
      <c r="JH88" s="141"/>
      <c r="JI88" s="141"/>
      <c r="JJ88" s="141"/>
      <c r="JK88" s="141"/>
      <c r="JL88" s="141"/>
      <c r="JM88" s="141"/>
      <c r="JN88" s="141"/>
      <c r="JO88" s="141"/>
      <c r="JP88" s="141"/>
      <c r="JQ88" s="141"/>
      <c r="JR88" s="141"/>
      <c r="JS88" s="141"/>
      <c r="JT88" s="141"/>
      <c r="JU88" s="141"/>
      <c r="JV88" s="141"/>
      <c r="JW88" s="141"/>
      <c r="JX88" s="141"/>
      <c r="JY88" s="141"/>
      <c r="JZ88" s="141"/>
      <c r="KA88" s="141"/>
      <c r="KB88" s="141"/>
      <c r="KC88" s="141"/>
      <c r="KD88" s="141"/>
      <c r="KE88" s="141"/>
      <c r="KF88" s="141"/>
      <c r="KG88" s="141"/>
      <c r="KH88" s="141"/>
      <c r="KI88" s="141"/>
      <c r="KJ88" s="141"/>
      <c r="KK88" s="141"/>
      <c r="KL88" s="141"/>
      <c r="KM88" s="141"/>
      <c r="KN88" s="141"/>
      <c r="KO88" s="141"/>
      <c r="KP88" s="141"/>
      <c r="KQ88" s="141"/>
      <c r="KR88" s="141"/>
      <c r="KS88" s="141"/>
      <c r="KT88" s="141"/>
      <c r="KU88" s="141"/>
      <c r="KV88" s="141"/>
      <c r="KW88" s="141"/>
      <c r="KX88" s="141"/>
      <c r="KY88" s="141"/>
      <c r="KZ88" s="141"/>
      <c r="LA88" s="141"/>
      <c r="LB88" s="141"/>
      <c r="LC88" s="141"/>
      <c r="LD88" s="141"/>
      <c r="LE88" s="141"/>
      <c r="LF88" s="141"/>
      <c r="LG88" s="141"/>
      <c r="LH88" s="141"/>
      <c r="LI88" s="141"/>
      <c r="LJ88" s="141"/>
      <c r="LK88" s="141"/>
      <c r="LL88" s="141"/>
      <c r="LM88" s="141"/>
      <c r="LN88" s="141"/>
      <c r="LO88" s="141"/>
      <c r="LP88" s="141"/>
      <c r="LQ88" s="141"/>
      <c r="LR88" s="141"/>
      <c r="LS88" s="141"/>
      <c r="LT88" s="141"/>
      <c r="LU88" s="141"/>
      <c r="LV88" s="141"/>
      <c r="LW88" s="141"/>
      <c r="LX88" s="141"/>
      <c r="LY88" s="141"/>
      <c r="LZ88" s="141"/>
      <c r="MA88" s="141"/>
      <c r="MB88" s="141"/>
      <c r="MC88" s="141"/>
      <c r="MD88" s="141"/>
      <c r="ME88" s="141"/>
      <c r="MF88" s="141"/>
      <c r="MG88" s="141"/>
      <c r="MH88" s="141"/>
      <c r="MI88" s="141"/>
      <c r="MJ88" s="141"/>
      <c r="MK88" s="141"/>
      <c r="ML88" s="141"/>
      <c r="MM88" s="141"/>
      <c r="MN88" s="141"/>
      <c r="MO88" s="141"/>
      <c r="MP88" s="141"/>
      <c r="MQ88" s="141"/>
      <c r="MR88" s="141"/>
      <c r="MS88" s="141"/>
      <c r="MT88" s="141"/>
      <c r="MU88" s="141"/>
      <c r="MV88" s="141"/>
      <c r="MW88" s="141"/>
      <c r="MX88" s="141"/>
      <c r="MY88" s="141"/>
      <c r="MZ88" s="141"/>
      <c r="NA88" s="141"/>
      <c r="NB88" s="141"/>
      <c r="NC88" s="141"/>
      <c r="ND88" s="141"/>
      <c r="NE88" s="141"/>
      <c r="NF88" s="141"/>
      <c r="NG88" s="141"/>
      <c r="NH88" s="141"/>
      <c r="NI88" s="141"/>
      <c r="NJ88" s="141"/>
      <c r="NK88" s="141"/>
      <c r="NL88" s="141"/>
      <c r="NM88" s="141"/>
      <c r="NN88" s="141"/>
      <c r="NO88" s="141"/>
      <c r="NP88" s="141"/>
      <c r="NQ88" s="141"/>
      <c r="NR88" s="141"/>
      <c r="NS88" s="141"/>
      <c r="NT88" s="141"/>
      <c r="NU88" s="141"/>
      <c r="NV88" s="141"/>
      <c r="NW88" s="141"/>
      <c r="NX88" s="141"/>
      <c r="NY88" s="141"/>
      <c r="NZ88" s="141"/>
      <c r="OA88" s="141"/>
      <c r="OB88" s="141"/>
      <c r="OC88" s="141"/>
      <c r="OD88" s="141"/>
      <c r="OE88" s="141"/>
      <c r="OF88" s="141"/>
      <c r="OG88" s="141"/>
      <c r="OH88" s="141"/>
      <c r="OI88" s="141"/>
      <c r="OJ88" s="141"/>
      <c r="OK88" s="141"/>
      <c r="OL88" s="141"/>
      <c r="OM88" s="141"/>
      <c r="ON88" s="141"/>
      <c r="OO88" s="141"/>
      <c r="OP88" s="141"/>
      <c r="OQ88" s="141"/>
      <c r="OR88" s="141"/>
      <c r="OS88" s="141"/>
      <c r="OT88" s="141"/>
      <c r="OU88" s="141"/>
      <c r="OV88" s="141"/>
      <c r="OW88" s="141"/>
      <c r="OX88" s="141"/>
      <c r="OY88" s="141"/>
      <c r="OZ88" s="141"/>
      <c r="PA88" s="141"/>
      <c r="PB88" s="141"/>
      <c r="PC88" s="141"/>
      <c r="PD88" s="141"/>
      <c r="PE88" s="141"/>
      <c r="PF88" s="141"/>
      <c r="PG88" s="141"/>
      <c r="PH88" s="141"/>
      <c r="PI88" s="141"/>
      <c r="PJ88" s="141"/>
      <c r="PK88" s="141"/>
      <c r="PL88" s="141"/>
      <c r="PM88" s="141"/>
      <c r="PN88" s="141"/>
      <c r="PO88" s="141"/>
      <c r="PP88" s="141"/>
      <c r="PQ88" s="141"/>
      <c r="PR88" s="141"/>
      <c r="PS88" s="141"/>
      <c r="PT88" s="141"/>
      <c r="PU88" s="141"/>
      <c r="PV88" s="141"/>
      <c r="PW88" s="141"/>
      <c r="PX88" s="141"/>
      <c r="PY88" s="141"/>
      <c r="PZ88" s="141"/>
      <c r="QA88" s="141"/>
      <c r="QB88" s="141"/>
      <c r="QC88" s="141"/>
      <c r="QD88" s="141"/>
      <c r="QE88" s="141"/>
      <c r="QF88" s="141"/>
      <c r="QG88" s="141"/>
      <c r="QH88" s="141"/>
      <c r="QI88" s="141"/>
      <c r="QJ88" s="141"/>
      <c r="QK88" s="141"/>
      <c r="QL88" s="141"/>
      <c r="QM88" s="141"/>
      <c r="QN88" s="141"/>
      <c r="QO88" s="141"/>
      <c r="QP88" s="141"/>
      <c r="QQ88" s="141"/>
      <c r="QR88" s="141"/>
      <c r="QS88" s="141"/>
      <c r="QT88" s="141"/>
      <c r="QU88" s="141"/>
      <c r="QV88" s="141"/>
      <c r="QW88" s="141"/>
      <c r="QX88" s="141"/>
      <c r="QY88" s="141"/>
      <c r="QZ88" s="141"/>
      <c r="RA88" s="141"/>
      <c r="RB88" s="141"/>
      <c r="RC88" s="141"/>
      <c r="RD88" s="141"/>
      <c r="RE88" s="141"/>
      <c r="RF88" s="141"/>
      <c r="RG88" s="141"/>
      <c r="RH88" s="141"/>
      <c r="RI88" s="141"/>
      <c r="RJ88" s="141"/>
      <c r="RK88" s="141"/>
      <c r="RL88" s="141"/>
      <c r="RM88" s="141"/>
      <c r="RN88" s="141"/>
      <c r="RO88" s="141"/>
      <c r="RP88" s="141"/>
      <c r="RQ88" s="141"/>
      <c r="RR88" s="141"/>
      <c r="RS88" s="141"/>
      <c r="RT88" s="141"/>
      <c r="RU88" s="141"/>
      <c r="RV88" s="141"/>
      <c r="RW88" s="141"/>
      <c r="RX88" s="141"/>
      <c r="RY88" s="141"/>
      <c r="RZ88" s="141"/>
      <c r="SA88" s="141"/>
      <c r="SB88" s="141"/>
      <c r="SC88" s="141"/>
      <c r="SD88" s="141"/>
      <c r="SE88" s="141"/>
      <c r="SF88" s="141"/>
      <c r="SG88" s="141"/>
      <c r="SH88" s="141"/>
      <c r="SI88" s="141"/>
      <c r="SJ88" s="141"/>
      <c r="SK88" s="141"/>
      <c r="SL88" s="141"/>
      <c r="SM88" s="141"/>
      <c r="SN88" s="141"/>
      <c r="SO88" s="141"/>
      <c r="SP88" s="141"/>
      <c r="SQ88" s="141"/>
      <c r="SR88" s="141"/>
      <c r="SS88" s="141"/>
      <c r="ST88" s="141"/>
      <c r="SU88" s="141"/>
      <c r="SV88" s="141"/>
      <c r="SW88" s="141"/>
      <c r="SX88" s="141"/>
      <c r="SY88" s="141"/>
      <c r="SZ88" s="141"/>
      <c r="TA88" s="141"/>
      <c r="TB88" s="141"/>
      <c r="TC88" s="141"/>
      <c r="TD88" s="141"/>
      <c r="TE88" s="141"/>
      <c r="TF88" s="141"/>
      <c r="TG88" s="141"/>
      <c r="TH88" s="141"/>
      <c r="TI88" s="141"/>
      <c r="TJ88" s="141"/>
      <c r="TK88" s="141"/>
      <c r="TL88" s="141"/>
      <c r="TM88" s="141"/>
      <c r="TN88" s="141"/>
      <c r="TO88" s="141"/>
      <c r="TP88" s="141"/>
      <c r="TQ88" s="141"/>
      <c r="TR88" s="141"/>
      <c r="TS88" s="141"/>
      <c r="TT88" s="141"/>
      <c r="TU88" s="141"/>
      <c r="TV88" s="141"/>
      <c r="TW88" s="141"/>
      <c r="TX88" s="141"/>
      <c r="TY88" s="141"/>
      <c r="TZ88" s="141"/>
      <c r="UA88" s="141"/>
      <c r="UB88" s="141"/>
      <c r="UC88" s="141"/>
      <c r="UD88" s="141"/>
      <c r="UE88" s="141"/>
      <c r="UF88" s="141"/>
      <c r="UG88" s="141"/>
      <c r="UH88" s="141"/>
      <c r="UI88" s="141"/>
      <c r="UJ88" s="141"/>
      <c r="UK88" s="141"/>
      <c r="UL88" s="141"/>
      <c r="UM88" s="141"/>
      <c r="UN88" s="141"/>
      <c r="UO88" s="141"/>
      <c r="UP88" s="141"/>
      <c r="UQ88" s="141"/>
      <c r="UR88" s="141"/>
      <c r="US88" s="141"/>
      <c r="UT88" s="141"/>
      <c r="UU88" s="141"/>
      <c r="UV88" s="141"/>
      <c r="UW88" s="141"/>
      <c r="UX88" s="141"/>
      <c r="UY88" s="141"/>
      <c r="UZ88" s="141"/>
      <c r="VA88" s="141"/>
      <c r="VB88" s="141"/>
      <c r="VC88" s="141"/>
      <c r="VD88" s="141"/>
      <c r="VE88" s="141"/>
      <c r="VF88" s="141"/>
      <c r="VG88" s="141"/>
      <c r="VH88" s="141"/>
      <c r="VI88" s="141"/>
      <c r="VJ88" s="141"/>
      <c r="VK88" s="141"/>
      <c r="VL88" s="141"/>
      <c r="VM88" s="141"/>
      <c r="VN88" s="141"/>
      <c r="VO88" s="141"/>
      <c r="VP88" s="141"/>
      <c r="VQ88" s="141"/>
      <c r="VR88" s="141"/>
      <c r="VS88" s="141"/>
      <c r="VT88" s="141"/>
      <c r="VU88" s="141"/>
      <c r="VV88" s="141"/>
      <c r="VW88" s="141"/>
      <c r="VX88" s="141"/>
      <c r="VY88" s="141"/>
      <c r="VZ88" s="141"/>
      <c r="WA88" s="141"/>
      <c r="WB88" s="141"/>
      <c r="WC88" s="141"/>
      <c r="WD88" s="141"/>
      <c r="WE88" s="141"/>
      <c r="WF88" s="141"/>
      <c r="WG88" s="141"/>
      <c r="WH88" s="141"/>
      <c r="WI88" s="141"/>
      <c r="WJ88" s="141"/>
      <c r="WK88" s="141"/>
      <c r="WL88" s="141"/>
      <c r="WM88" s="141"/>
      <c r="WN88" s="141"/>
      <c r="WO88" s="141"/>
      <c r="WP88" s="141"/>
      <c r="WQ88" s="141"/>
      <c r="WR88" s="141"/>
      <c r="WS88" s="141"/>
      <c r="WT88" s="141"/>
      <c r="WU88" s="141"/>
      <c r="WV88" s="141"/>
      <c r="WW88" s="141"/>
      <c r="WX88" s="141"/>
      <c r="WY88" s="141"/>
      <c r="WZ88" s="141"/>
      <c r="XA88" s="141"/>
      <c r="XB88" s="141"/>
      <c r="XC88" s="141"/>
      <c r="XD88" s="141"/>
      <c r="XE88" s="141"/>
      <c r="XF88" s="141"/>
      <c r="XG88" s="141"/>
      <c r="XH88" s="141"/>
      <c r="XI88" s="141"/>
      <c r="XJ88" s="141"/>
      <c r="XK88" s="141"/>
      <c r="XL88" s="141"/>
      <c r="XM88" s="141"/>
      <c r="XN88" s="141"/>
      <c r="XO88" s="141"/>
      <c r="XP88" s="141"/>
      <c r="XQ88" s="141"/>
      <c r="XR88" s="141"/>
      <c r="XS88" s="141"/>
      <c r="XT88" s="141"/>
      <c r="XU88" s="141"/>
      <c r="XV88" s="141"/>
      <c r="XW88" s="141"/>
      <c r="XX88" s="141"/>
      <c r="XY88" s="141"/>
      <c r="XZ88" s="141"/>
      <c r="YA88" s="141"/>
      <c r="YB88" s="141"/>
      <c r="YC88" s="141"/>
      <c r="YD88" s="141"/>
      <c r="YE88" s="141"/>
      <c r="YF88" s="141"/>
      <c r="YG88" s="141"/>
      <c r="YH88" s="141"/>
      <c r="YI88" s="141"/>
      <c r="YJ88" s="141"/>
      <c r="YK88" s="141"/>
      <c r="YL88" s="141"/>
      <c r="YM88" s="141"/>
      <c r="YN88" s="141"/>
      <c r="YO88" s="141"/>
      <c r="YP88" s="141"/>
      <c r="YQ88" s="141"/>
      <c r="YR88" s="141"/>
      <c r="YS88" s="141"/>
      <c r="YT88" s="141"/>
      <c r="YU88" s="141"/>
      <c r="YV88" s="141"/>
      <c r="YW88" s="141"/>
      <c r="YX88" s="141"/>
      <c r="YY88" s="141"/>
      <c r="YZ88" s="141"/>
      <c r="ZA88" s="141"/>
      <c r="ZB88" s="141"/>
      <c r="ZC88" s="141"/>
      <c r="ZD88" s="141"/>
      <c r="ZE88" s="141"/>
      <c r="ZF88" s="141"/>
      <c r="ZG88" s="141"/>
      <c r="ZH88" s="141"/>
      <c r="ZI88" s="141"/>
      <c r="ZJ88" s="141"/>
      <c r="ZK88" s="141"/>
      <c r="ZL88" s="141"/>
      <c r="ZM88" s="141"/>
      <c r="ZN88" s="141"/>
      <c r="ZO88" s="141"/>
      <c r="ZP88" s="141"/>
      <c r="ZQ88" s="141"/>
      <c r="ZR88" s="141"/>
      <c r="ZS88" s="141"/>
      <c r="ZT88" s="141"/>
      <c r="ZU88" s="141"/>
      <c r="ZV88" s="141"/>
      <c r="ZW88" s="141"/>
      <c r="ZX88" s="141"/>
      <c r="ZY88" s="141"/>
      <c r="ZZ88" s="141"/>
      <c r="AAA88" s="141"/>
      <c r="AAB88" s="141"/>
      <c r="AAC88" s="141"/>
      <c r="AAD88" s="141"/>
      <c r="AAE88" s="141"/>
      <c r="AAF88" s="141"/>
      <c r="AAG88" s="141"/>
      <c r="AAH88" s="141"/>
      <c r="AAI88" s="141"/>
      <c r="AAJ88" s="141"/>
      <c r="AAK88" s="141"/>
      <c r="AAL88" s="141"/>
      <c r="AAM88" s="141"/>
      <c r="AAN88" s="141"/>
      <c r="AAO88" s="141"/>
      <c r="AAP88" s="141"/>
      <c r="AAQ88" s="141"/>
      <c r="AAR88" s="141"/>
      <c r="AAS88" s="141"/>
      <c r="AAT88" s="141"/>
      <c r="AAU88" s="141"/>
      <c r="AAV88" s="141"/>
      <c r="AAW88" s="141"/>
      <c r="AAX88" s="141"/>
      <c r="AAY88" s="141"/>
      <c r="AAZ88" s="141"/>
      <c r="ABA88" s="141"/>
      <c r="ABB88" s="141"/>
      <c r="ABC88" s="141"/>
      <c r="ABD88" s="141"/>
      <c r="ABE88" s="141"/>
      <c r="ABF88" s="141"/>
      <c r="ABG88" s="141"/>
      <c r="ABH88" s="141"/>
      <c r="ABI88" s="141"/>
      <c r="ABJ88" s="141"/>
      <c r="ABK88" s="141"/>
      <c r="ABL88" s="141"/>
      <c r="ABM88" s="141"/>
      <c r="ABN88" s="141"/>
      <c r="ABO88" s="141"/>
      <c r="ABP88" s="141"/>
      <c r="ABQ88" s="141"/>
      <c r="ABR88" s="141"/>
      <c r="ABS88" s="141"/>
      <c r="ABT88" s="141"/>
      <c r="ABU88" s="141"/>
      <c r="ABV88" s="141"/>
      <c r="ABW88" s="141"/>
      <c r="ABX88" s="141"/>
      <c r="ABY88" s="141"/>
      <c r="ABZ88" s="141"/>
      <c r="ACA88" s="141"/>
      <c r="ACB88" s="141"/>
      <c r="ACC88" s="141"/>
      <c r="ACD88" s="141"/>
      <c r="ACE88" s="141"/>
      <c r="ACF88" s="141"/>
      <c r="ACG88" s="141"/>
      <c r="ACH88" s="141"/>
      <c r="ACI88" s="141"/>
      <c r="ACJ88" s="141"/>
      <c r="ACK88" s="141"/>
      <c r="ACL88" s="141"/>
      <c r="ACM88" s="141"/>
      <c r="ACN88" s="141"/>
      <c r="ACO88" s="141"/>
      <c r="ACP88" s="141"/>
      <c r="ACQ88" s="141"/>
      <c r="ACR88" s="141"/>
      <c r="ACS88" s="141"/>
      <c r="ACT88" s="141"/>
      <c r="ACU88" s="141"/>
      <c r="ACV88" s="141"/>
      <c r="ACW88" s="141"/>
      <c r="ACX88" s="141"/>
      <c r="ACY88" s="141"/>
      <c r="ACZ88" s="141"/>
      <c r="ADA88" s="141"/>
      <c r="ADB88" s="141"/>
      <c r="ADC88" s="141"/>
      <c r="ADD88" s="141"/>
      <c r="ADE88" s="141"/>
      <c r="ADF88" s="141"/>
      <c r="ADG88" s="141"/>
      <c r="ADH88" s="141"/>
      <c r="ADI88" s="141"/>
      <c r="ADJ88" s="141"/>
      <c r="ADK88" s="141"/>
      <c r="ADL88" s="141"/>
      <c r="ADM88" s="141"/>
      <c r="ADN88" s="141"/>
      <c r="ADO88" s="141"/>
      <c r="ADP88" s="141"/>
      <c r="ADQ88" s="141"/>
      <c r="ADR88" s="141"/>
      <c r="ADS88" s="141"/>
      <c r="ADT88" s="141"/>
      <c r="ADU88" s="141"/>
      <c r="ADV88" s="141"/>
      <c r="ADW88" s="141"/>
      <c r="ADX88" s="141"/>
      <c r="ADY88" s="141"/>
      <c r="ADZ88" s="141"/>
      <c r="AEA88" s="141"/>
      <c r="AEB88" s="141"/>
      <c r="AEC88" s="141"/>
      <c r="AED88" s="141"/>
      <c r="AEE88" s="141"/>
      <c r="AEF88" s="141"/>
      <c r="AEG88" s="141"/>
      <c r="AEH88" s="141"/>
      <c r="AEI88" s="141"/>
      <c r="AEJ88" s="141"/>
      <c r="AEK88" s="141"/>
      <c r="AEL88" s="141"/>
      <c r="AEM88" s="141"/>
      <c r="AEN88" s="141"/>
      <c r="AEO88" s="141"/>
      <c r="AEP88" s="141"/>
      <c r="AEQ88" s="141"/>
      <c r="AER88" s="141"/>
      <c r="AES88" s="141"/>
      <c r="AET88" s="141"/>
      <c r="AEU88" s="141"/>
      <c r="AEV88" s="141"/>
      <c r="AEW88" s="141"/>
      <c r="AEX88" s="141"/>
      <c r="AEY88" s="141"/>
      <c r="AEZ88" s="141"/>
      <c r="AFA88" s="141"/>
      <c r="AFB88" s="141"/>
      <c r="AFC88" s="141"/>
      <c r="AFD88" s="141"/>
      <c r="AFE88" s="141"/>
      <c r="AFF88" s="141"/>
      <c r="AFG88" s="141"/>
      <c r="AFH88" s="141"/>
      <c r="AFI88" s="141"/>
      <c r="AFJ88" s="141"/>
      <c r="AFK88" s="141"/>
      <c r="AFL88" s="141"/>
      <c r="AFM88" s="141"/>
      <c r="AFN88" s="141"/>
      <c r="AFO88" s="141"/>
      <c r="AFP88" s="141"/>
      <c r="AFQ88" s="141"/>
      <c r="AFR88" s="141"/>
      <c r="AFS88" s="141"/>
      <c r="AFT88" s="141"/>
      <c r="AFU88" s="141"/>
      <c r="AFV88" s="141"/>
      <c r="AFW88" s="141"/>
      <c r="AFX88" s="141"/>
      <c r="AFY88" s="141"/>
      <c r="AFZ88" s="141"/>
      <c r="AGA88" s="141"/>
      <c r="AGB88" s="141"/>
      <c r="AGC88" s="141"/>
      <c r="AGD88" s="141"/>
      <c r="AGE88" s="141"/>
      <c r="AGF88" s="141"/>
      <c r="AGG88" s="141"/>
      <c r="AGH88" s="141"/>
      <c r="AGI88" s="141"/>
      <c r="AGJ88" s="141"/>
      <c r="AGK88" s="141"/>
      <c r="AGL88" s="141"/>
      <c r="AGM88" s="141"/>
      <c r="AGN88" s="141"/>
      <c r="AGO88" s="141"/>
      <c r="AGP88" s="141"/>
      <c r="AGQ88" s="141"/>
      <c r="AGR88" s="141"/>
      <c r="AGS88" s="141"/>
      <c r="AGT88" s="141"/>
      <c r="AGU88" s="141"/>
      <c r="AGV88" s="141"/>
      <c r="AGW88" s="141"/>
      <c r="AGX88" s="141"/>
      <c r="AGY88" s="141"/>
      <c r="AGZ88" s="141"/>
      <c r="AHA88" s="141"/>
      <c r="AHB88" s="141"/>
      <c r="AHC88" s="141"/>
      <c r="AHD88" s="141"/>
      <c r="AHE88" s="141"/>
      <c r="AHF88" s="141"/>
      <c r="AHG88" s="141"/>
      <c r="AHH88" s="141"/>
      <c r="AHI88" s="141"/>
      <c r="AHJ88" s="141"/>
      <c r="AHK88" s="141"/>
      <c r="AHL88" s="141"/>
      <c r="AHM88" s="141"/>
      <c r="AHN88" s="141"/>
      <c r="AHO88" s="141"/>
      <c r="AHP88" s="141"/>
      <c r="AHQ88" s="141"/>
      <c r="AHR88" s="141"/>
      <c r="AHS88" s="141"/>
      <c r="AHT88" s="141"/>
      <c r="AHU88" s="141"/>
      <c r="AHV88" s="141"/>
      <c r="AHW88" s="141"/>
      <c r="AHX88" s="141"/>
      <c r="AHY88" s="141"/>
      <c r="AHZ88" s="141"/>
      <c r="AIA88" s="141"/>
      <c r="AIB88" s="141"/>
      <c r="AIC88" s="141"/>
      <c r="AID88" s="141"/>
      <c r="AIE88" s="141"/>
      <c r="AIF88" s="141"/>
      <c r="AIG88" s="141"/>
      <c r="AIH88" s="141"/>
      <c r="AII88" s="141"/>
      <c r="AIJ88" s="141"/>
      <c r="AIK88" s="141"/>
      <c r="AIL88" s="141"/>
      <c r="AIM88" s="141"/>
      <c r="AIN88" s="141"/>
      <c r="AIO88" s="141"/>
      <c r="AIP88" s="141"/>
      <c r="AIQ88" s="141"/>
      <c r="AIR88" s="141"/>
      <c r="AIS88" s="141"/>
      <c r="AIT88" s="141"/>
      <c r="AIU88" s="141"/>
      <c r="AIV88" s="141"/>
      <c r="AIW88" s="141"/>
      <c r="AIX88" s="141"/>
      <c r="AIY88" s="141"/>
      <c r="AIZ88" s="141"/>
      <c r="AJA88" s="141"/>
      <c r="AJB88" s="141"/>
      <c r="AJC88" s="141"/>
      <c r="AJD88" s="141"/>
      <c r="AJE88" s="141"/>
      <c r="AJF88" s="141"/>
      <c r="AJG88" s="141"/>
      <c r="AJH88" s="141"/>
      <c r="AJI88" s="141"/>
      <c r="AJJ88" s="141"/>
      <c r="AJK88" s="141"/>
      <c r="AJL88" s="141"/>
      <c r="AJM88" s="141"/>
      <c r="AJN88" s="141"/>
      <c r="AJO88" s="141"/>
      <c r="AJP88" s="141"/>
      <c r="AJQ88" s="141"/>
      <c r="AJR88" s="141"/>
      <c r="AJS88" s="141"/>
      <c r="AJT88" s="141"/>
      <c r="AJU88" s="141"/>
      <c r="AJV88" s="141"/>
      <c r="AJW88" s="141"/>
      <c r="AJX88" s="141"/>
      <c r="AJY88" s="141"/>
      <c r="AJZ88" s="141"/>
      <c r="AKA88" s="141"/>
      <c r="AKB88" s="141"/>
      <c r="AKC88" s="141"/>
      <c r="AKD88" s="141"/>
      <c r="AKE88" s="141"/>
      <c r="AKF88" s="141"/>
      <c r="AKG88" s="141"/>
      <c r="AKH88" s="141"/>
      <c r="AKI88" s="141"/>
      <c r="AKJ88" s="141"/>
      <c r="AKK88" s="141"/>
      <c r="AKL88" s="141"/>
      <c r="AKM88" s="141"/>
      <c r="AKN88" s="141"/>
      <c r="AKO88" s="141"/>
      <c r="AKP88" s="141"/>
      <c r="AKQ88" s="141"/>
      <c r="AKR88" s="141"/>
      <c r="AKS88" s="141"/>
      <c r="AKT88" s="141"/>
      <c r="AKU88" s="141"/>
      <c r="AKV88" s="141"/>
      <c r="AKW88" s="141"/>
      <c r="AKX88" s="141"/>
      <c r="AKY88" s="141"/>
      <c r="AKZ88" s="141"/>
      <c r="ALA88" s="141"/>
      <c r="ALB88" s="141"/>
      <c r="ALC88" s="141"/>
      <c r="ALD88" s="141"/>
      <c r="ALE88" s="141"/>
      <c r="ALF88" s="141"/>
      <c r="ALG88" s="141"/>
      <c r="ALH88" s="141"/>
      <c r="ALI88" s="141"/>
      <c r="ALJ88" s="141"/>
      <c r="ALK88" s="141"/>
      <c r="ALL88" s="141"/>
      <c r="ALM88" s="141"/>
      <c r="ALN88" s="141"/>
      <c r="ALO88" s="141"/>
      <c r="ALP88" s="141"/>
      <c r="ALQ88" s="141"/>
      <c r="ALR88" s="141"/>
      <c r="ALS88" s="141"/>
      <c r="ALT88" s="141"/>
      <c r="ALU88" s="141"/>
      <c r="ALV88" s="141"/>
      <c r="ALW88" s="141"/>
      <c r="ALX88" s="141"/>
      <c r="ALY88" s="141"/>
      <c r="ALZ88" s="141"/>
      <c r="AMA88" s="141"/>
      <c r="AMB88" s="141"/>
      <c r="AMC88" s="141"/>
      <c r="AMD88" s="141"/>
      <c r="AME88" s="141"/>
      <c r="AMF88" s="141"/>
      <c r="AMG88" s="141"/>
      <c r="AMH88" s="141"/>
      <c r="AMI88" s="141"/>
      <c r="AMJ88" s="141"/>
      <c r="AMK88" s="141"/>
      <c r="AML88" s="141"/>
    </row>
    <row r="89" spans="1:1026" s="142" customFormat="1" ht="15" customHeight="1">
      <c r="A89" s="141"/>
      <c r="B89" s="61" t="s">
        <v>95</v>
      </c>
      <c r="C89" s="305" t="s">
        <v>150</v>
      </c>
      <c r="D89" s="306"/>
      <c r="E89" s="306"/>
      <c r="F89" s="306"/>
      <c r="G89" s="250"/>
      <c r="H89" s="115">
        <f>H67</f>
        <v>521.33000000000004</v>
      </c>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c r="BI89" s="141"/>
      <c r="BJ89" s="141"/>
      <c r="BK89" s="141"/>
      <c r="BL89" s="141"/>
      <c r="BM89" s="141"/>
      <c r="BN89" s="141"/>
      <c r="BO89" s="141"/>
      <c r="BP89" s="141"/>
      <c r="BQ89" s="141"/>
      <c r="BR89" s="141"/>
      <c r="BS89" s="141"/>
      <c r="BT89" s="141"/>
      <c r="BU89" s="141"/>
      <c r="BV89" s="141"/>
      <c r="BW89" s="141"/>
      <c r="BX89" s="141"/>
      <c r="BY89" s="141"/>
      <c r="BZ89" s="141"/>
      <c r="CA89" s="141"/>
      <c r="CB89" s="141"/>
      <c r="CC89" s="141"/>
      <c r="CD89" s="141"/>
      <c r="CE89" s="141"/>
      <c r="CF89" s="141"/>
      <c r="CG89" s="141"/>
      <c r="CH89" s="141"/>
      <c r="CI89" s="141"/>
      <c r="CJ89" s="141"/>
      <c r="CK89" s="141"/>
      <c r="CL89" s="141"/>
      <c r="CM89" s="141"/>
      <c r="CN89" s="141"/>
      <c r="CO89" s="141"/>
      <c r="CP89" s="141"/>
      <c r="CQ89" s="141"/>
      <c r="CR89" s="141"/>
      <c r="CS89" s="141"/>
      <c r="CT89" s="141"/>
      <c r="CU89" s="141"/>
      <c r="CV89" s="141"/>
      <c r="CW89" s="141"/>
      <c r="CX89" s="141"/>
      <c r="CY89" s="141"/>
      <c r="CZ89" s="141"/>
      <c r="DA89" s="141"/>
      <c r="DB89" s="141"/>
      <c r="DC89" s="141"/>
      <c r="DD89" s="141"/>
      <c r="DE89" s="141"/>
      <c r="DF89" s="141"/>
      <c r="DG89" s="141"/>
      <c r="DH89" s="141"/>
      <c r="DI89" s="141"/>
      <c r="DJ89" s="141"/>
      <c r="DK89" s="141"/>
      <c r="DL89" s="141"/>
      <c r="DM89" s="141"/>
      <c r="DN89" s="141"/>
      <c r="DO89" s="141"/>
      <c r="DP89" s="141"/>
      <c r="DQ89" s="141"/>
      <c r="DR89" s="141"/>
      <c r="DS89" s="141"/>
      <c r="DT89" s="141"/>
      <c r="DU89" s="141"/>
      <c r="DV89" s="141"/>
      <c r="DW89" s="141"/>
      <c r="DX89" s="141"/>
      <c r="DY89" s="141"/>
      <c r="DZ89" s="141"/>
      <c r="EA89" s="141"/>
      <c r="EB89" s="141"/>
      <c r="EC89" s="141"/>
      <c r="ED89" s="141"/>
      <c r="EE89" s="141"/>
      <c r="EF89" s="141"/>
      <c r="EG89" s="141"/>
      <c r="EH89" s="141"/>
      <c r="EI89" s="141"/>
      <c r="EJ89" s="141"/>
      <c r="EK89" s="141"/>
      <c r="EL89" s="141"/>
      <c r="EM89" s="141"/>
      <c r="EN89" s="141"/>
      <c r="EO89" s="141"/>
      <c r="EP89" s="141"/>
      <c r="EQ89" s="141"/>
      <c r="ER89" s="141"/>
      <c r="ES89" s="141"/>
      <c r="ET89" s="141"/>
      <c r="EU89" s="141"/>
      <c r="EV89" s="141"/>
      <c r="EW89" s="141"/>
      <c r="EX89" s="141"/>
      <c r="EY89" s="141"/>
      <c r="EZ89" s="141"/>
      <c r="FA89" s="141"/>
      <c r="FB89" s="141"/>
      <c r="FC89" s="141"/>
      <c r="FD89" s="141"/>
      <c r="FE89" s="141"/>
      <c r="FF89" s="141"/>
      <c r="FG89" s="141"/>
      <c r="FH89" s="141"/>
      <c r="FI89" s="141"/>
      <c r="FJ89" s="141"/>
      <c r="FK89" s="141"/>
      <c r="FL89" s="141"/>
      <c r="FM89" s="141"/>
      <c r="FN89" s="141"/>
      <c r="FO89" s="141"/>
      <c r="FP89" s="141"/>
      <c r="FQ89" s="141"/>
      <c r="FR89" s="141"/>
      <c r="FS89" s="141"/>
      <c r="FT89" s="141"/>
      <c r="FU89" s="141"/>
      <c r="FV89" s="141"/>
      <c r="FW89" s="141"/>
      <c r="FX89" s="141"/>
      <c r="FY89" s="141"/>
      <c r="FZ89" s="141"/>
      <c r="GA89" s="141"/>
      <c r="GB89" s="141"/>
      <c r="GC89" s="141"/>
      <c r="GD89" s="141"/>
      <c r="GE89" s="141"/>
      <c r="GF89" s="141"/>
      <c r="GG89" s="141"/>
      <c r="GH89" s="141"/>
      <c r="GI89" s="141"/>
      <c r="GJ89" s="141"/>
      <c r="GK89" s="141"/>
      <c r="GL89" s="141"/>
      <c r="GM89" s="141"/>
      <c r="GN89" s="141"/>
      <c r="GO89" s="141"/>
      <c r="GP89" s="141"/>
      <c r="GQ89" s="141"/>
      <c r="GR89" s="141"/>
      <c r="GS89" s="141"/>
      <c r="GT89" s="141"/>
      <c r="GU89" s="141"/>
      <c r="GV89" s="141"/>
      <c r="GW89" s="141"/>
      <c r="GX89" s="141"/>
      <c r="GY89" s="141"/>
      <c r="GZ89" s="141"/>
      <c r="HA89" s="141"/>
      <c r="HB89" s="141"/>
      <c r="HC89" s="141"/>
      <c r="HD89" s="141"/>
      <c r="HE89" s="141"/>
      <c r="HF89" s="141"/>
      <c r="HG89" s="141"/>
      <c r="HH89" s="141"/>
      <c r="HI89" s="141"/>
      <c r="HJ89" s="141"/>
      <c r="HK89" s="141"/>
      <c r="HL89" s="141"/>
      <c r="HM89" s="141"/>
      <c r="HN89" s="141"/>
      <c r="HO89" s="141"/>
      <c r="HP89" s="141"/>
      <c r="HQ89" s="141"/>
      <c r="HR89" s="141"/>
      <c r="HS89" s="141"/>
      <c r="HT89" s="141"/>
      <c r="HU89" s="141"/>
      <c r="HV89" s="141"/>
      <c r="HW89" s="141"/>
      <c r="HX89" s="141"/>
      <c r="HY89" s="141"/>
      <c r="HZ89" s="141"/>
      <c r="IA89" s="141"/>
      <c r="IB89" s="141"/>
      <c r="IC89" s="141"/>
      <c r="ID89" s="141"/>
      <c r="IE89" s="141"/>
      <c r="IF89" s="141"/>
      <c r="IG89" s="141"/>
      <c r="IH89" s="141"/>
      <c r="II89" s="141"/>
      <c r="IJ89" s="141"/>
      <c r="IK89" s="141"/>
      <c r="IL89" s="141"/>
      <c r="IM89" s="141"/>
      <c r="IN89" s="141"/>
      <c r="IO89" s="141"/>
      <c r="IP89" s="141"/>
      <c r="IQ89" s="141"/>
      <c r="IR89" s="141"/>
      <c r="IS89" s="141"/>
      <c r="IT89" s="141"/>
      <c r="IU89" s="141"/>
      <c r="IV89" s="141"/>
      <c r="IW89" s="141"/>
      <c r="IX89" s="141"/>
      <c r="IY89" s="141"/>
      <c r="IZ89" s="141"/>
      <c r="JA89" s="141"/>
      <c r="JB89" s="141"/>
      <c r="JC89" s="141"/>
      <c r="JD89" s="141"/>
      <c r="JE89" s="141"/>
      <c r="JF89" s="141"/>
      <c r="JG89" s="141"/>
      <c r="JH89" s="141"/>
      <c r="JI89" s="141"/>
      <c r="JJ89" s="141"/>
      <c r="JK89" s="141"/>
      <c r="JL89" s="141"/>
      <c r="JM89" s="141"/>
      <c r="JN89" s="141"/>
      <c r="JO89" s="141"/>
      <c r="JP89" s="141"/>
      <c r="JQ89" s="141"/>
      <c r="JR89" s="141"/>
      <c r="JS89" s="141"/>
      <c r="JT89" s="141"/>
      <c r="JU89" s="141"/>
      <c r="JV89" s="141"/>
      <c r="JW89" s="141"/>
      <c r="JX89" s="141"/>
      <c r="JY89" s="141"/>
      <c r="JZ89" s="141"/>
      <c r="KA89" s="141"/>
      <c r="KB89" s="141"/>
      <c r="KC89" s="141"/>
      <c r="KD89" s="141"/>
      <c r="KE89" s="141"/>
      <c r="KF89" s="141"/>
      <c r="KG89" s="141"/>
      <c r="KH89" s="141"/>
      <c r="KI89" s="141"/>
      <c r="KJ89" s="141"/>
      <c r="KK89" s="141"/>
      <c r="KL89" s="141"/>
      <c r="KM89" s="141"/>
      <c r="KN89" s="141"/>
      <c r="KO89" s="141"/>
      <c r="KP89" s="141"/>
      <c r="KQ89" s="141"/>
      <c r="KR89" s="141"/>
      <c r="KS89" s="141"/>
      <c r="KT89" s="141"/>
      <c r="KU89" s="141"/>
      <c r="KV89" s="141"/>
      <c r="KW89" s="141"/>
      <c r="KX89" s="141"/>
      <c r="KY89" s="141"/>
      <c r="KZ89" s="141"/>
      <c r="LA89" s="141"/>
      <c r="LB89" s="141"/>
      <c r="LC89" s="141"/>
      <c r="LD89" s="141"/>
      <c r="LE89" s="141"/>
      <c r="LF89" s="141"/>
      <c r="LG89" s="141"/>
      <c r="LH89" s="141"/>
      <c r="LI89" s="141"/>
      <c r="LJ89" s="141"/>
      <c r="LK89" s="141"/>
      <c r="LL89" s="141"/>
      <c r="LM89" s="141"/>
      <c r="LN89" s="141"/>
      <c r="LO89" s="141"/>
      <c r="LP89" s="141"/>
      <c r="LQ89" s="141"/>
      <c r="LR89" s="141"/>
      <c r="LS89" s="141"/>
      <c r="LT89" s="141"/>
      <c r="LU89" s="141"/>
      <c r="LV89" s="141"/>
      <c r="LW89" s="141"/>
      <c r="LX89" s="141"/>
      <c r="LY89" s="141"/>
      <c r="LZ89" s="141"/>
      <c r="MA89" s="141"/>
      <c r="MB89" s="141"/>
      <c r="MC89" s="141"/>
      <c r="MD89" s="141"/>
      <c r="ME89" s="141"/>
      <c r="MF89" s="141"/>
      <c r="MG89" s="141"/>
      <c r="MH89" s="141"/>
      <c r="MI89" s="141"/>
      <c r="MJ89" s="141"/>
      <c r="MK89" s="141"/>
      <c r="ML89" s="141"/>
      <c r="MM89" s="141"/>
      <c r="MN89" s="141"/>
      <c r="MO89" s="141"/>
      <c r="MP89" s="141"/>
      <c r="MQ89" s="141"/>
      <c r="MR89" s="141"/>
      <c r="MS89" s="141"/>
      <c r="MT89" s="141"/>
      <c r="MU89" s="141"/>
      <c r="MV89" s="141"/>
      <c r="MW89" s="141"/>
      <c r="MX89" s="141"/>
      <c r="MY89" s="141"/>
      <c r="MZ89" s="141"/>
      <c r="NA89" s="141"/>
      <c r="NB89" s="141"/>
      <c r="NC89" s="141"/>
      <c r="ND89" s="141"/>
      <c r="NE89" s="141"/>
      <c r="NF89" s="141"/>
      <c r="NG89" s="141"/>
      <c r="NH89" s="141"/>
      <c r="NI89" s="141"/>
      <c r="NJ89" s="141"/>
      <c r="NK89" s="141"/>
      <c r="NL89" s="141"/>
      <c r="NM89" s="141"/>
      <c r="NN89" s="141"/>
      <c r="NO89" s="141"/>
      <c r="NP89" s="141"/>
      <c r="NQ89" s="141"/>
      <c r="NR89" s="141"/>
      <c r="NS89" s="141"/>
      <c r="NT89" s="141"/>
      <c r="NU89" s="141"/>
      <c r="NV89" s="141"/>
      <c r="NW89" s="141"/>
      <c r="NX89" s="141"/>
      <c r="NY89" s="141"/>
      <c r="NZ89" s="141"/>
      <c r="OA89" s="141"/>
      <c r="OB89" s="141"/>
      <c r="OC89" s="141"/>
      <c r="OD89" s="141"/>
      <c r="OE89" s="141"/>
      <c r="OF89" s="141"/>
      <c r="OG89" s="141"/>
      <c r="OH89" s="141"/>
      <c r="OI89" s="141"/>
      <c r="OJ89" s="141"/>
      <c r="OK89" s="141"/>
      <c r="OL89" s="141"/>
      <c r="OM89" s="141"/>
      <c r="ON89" s="141"/>
      <c r="OO89" s="141"/>
      <c r="OP89" s="141"/>
      <c r="OQ89" s="141"/>
      <c r="OR89" s="141"/>
      <c r="OS89" s="141"/>
      <c r="OT89" s="141"/>
      <c r="OU89" s="141"/>
      <c r="OV89" s="141"/>
      <c r="OW89" s="141"/>
      <c r="OX89" s="141"/>
      <c r="OY89" s="141"/>
      <c r="OZ89" s="141"/>
      <c r="PA89" s="141"/>
      <c r="PB89" s="141"/>
      <c r="PC89" s="141"/>
      <c r="PD89" s="141"/>
      <c r="PE89" s="141"/>
      <c r="PF89" s="141"/>
      <c r="PG89" s="141"/>
      <c r="PH89" s="141"/>
      <c r="PI89" s="141"/>
      <c r="PJ89" s="141"/>
      <c r="PK89" s="141"/>
      <c r="PL89" s="141"/>
      <c r="PM89" s="141"/>
      <c r="PN89" s="141"/>
      <c r="PO89" s="141"/>
      <c r="PP89" s="141"/>
      <c r="PQ89" s="141"/>
      <c r="PR89" s="141"/>
      <c r="PS89" s="141"/>
      <c r="PT89" s="141"/>
      <c r="PU89" s="141"/>
      <c r="PV89" s="141"/>
      <c r="PW89" s="141"/>
      <c r="PX89" s="141"/>
      <c r="PY89" s="141"/>
      <c r="PZ89" s="141"/>
      <c r="QA89" s="141"/>
      <c r="QB89" s="141"/>
      <c r="QC89" s="141"/>
      <c r="QD89" s="141"/>
      <c r="QE89" s="141"/>
      <c r="QF89" s="141"/>
      <c r="QG89" s="141"/>
      <c r="QH89" s="141"/>
      <c r="QI89" s="141"/>
      <c r="QJ89" s="141"/>
      <c r="QK89" s="141"/>
      <c r="QL89" s="141"/>
      <c r="QM89" s="141"/>
      <c r="QN89" s="141"/>
      <c r="QO89" s="141"/>
      <c r="QP89" s="141"/>
      <c r="QQ89" s="141"/>
      <c r="QR89" s="141"/>
      <c r="QS89" s="141"/>
      <c r="QT89" s="141"/>
      <c r="QU89" s="141"/>
      <c r="QV89" s="141"/>
      <c r="QW89" s="141"/>
      <c r="QX89" s="141"/>
      <c r="QY89" s="141"/>
      <c r="QZ89" s="141"/>
      <c r="RA89" s="141"/>
      <c r="RB89" s="141"/>
      <c r="RC89" s="141"/>
      <c r="RD89" s="141"/>
      <c r="RE89" s="141"/>
      <c r="RF89" s="141"/>
      <c r="RG89" s="141"/>
      <c r="RH89" s="141"/>
      <c r="RI89" s="141"/>
      <c r="RJ89" s="141"/>
      <c r="RK89" s="141"/>
      <c r="RL89" s="141"/>
      <c r="RM89" s="141"/>
      <c r="RN89" s="141"/>
      <c r="RO89" s="141"/>
      <c r="RP89" s="141"/>
      <c r="RQ89" s="141"/>
      <c r="RR89" s="141"/>
      <c r="RS89" s="141"/>
      <c r="RT89" s="141"/>
      <c r="RU89" s="141"/>
      <c r="RV89" s="141"/>
      <c r="RW89" s="141"/>
      <c r="RX89" s="141"/>
      <c r="RY89" s="141"/>
      <c r="RZ89" s="141"/>
      <c r="SA89" s="141"/>
      <c r="SB89" s="141"/>
      <c r="SC89" s="141"/>
      <c r="SD89" s="141"/>
      <c r="SE89" s="141"/>
      <c r="SF89" s="141"/>
      <c r="SG89" s="141"/>
      <c r="SH89" s="141"/>
      <c r="SI89" s="141"/>
      <c r="SJ89" s="141"/>
      <c r="SK89" s="141"/>
      <c r="SL89" s="141"/>
      <c r="SM89" s="141"/>
      <c r="SN89" s="141"/>
      <c r="SO89" s="141"/>
      <c r="SP89" s="141"/>
      <c r="SQ89" s="141"/>
      <c r="SR89" s="141"/>
      <c r="SS89" s="141"/>
      <c r="ST89" s="141"/>
      <c r="SU89" s="141"/>
      <c r="SV89" s="141"/>
      <c r="SW89" s="141"/>
      <c r="SX89" s="141"/>
      <c r="SY89" s="141"/>
      <c r="SZ89" s="141"/>
      <c r="TA89" s="141"/>
      <c r="TB89" s="141"/>
      <c r="TC89" s="141"/>
      <c r="TD89" s="141"/>
      <c r="TE89" s="141"/>
      <c r="TF89" s="141"/>
      <c r="TG89" s="141"/>
      <c r="TH89" s="141"/>
      <c r="TI89" s="141"/>
      <c r="TJ89" s="141"/>
      <c r="TK89" s="141"/>
      <c r="TL89" s="141"/>
      <c r="TM89" s="141"/>
      <c r="TN89" s="141"/>
      <c r="TO89" s="141"/>
      <c r="TP89" s="141"/>
      <c r="TQ89" s="141"/>
      <c r="TR89" s="141"/>
      <c r="TS89" s="141"/>
      <c r="TT89" s="141"/>
      <c r="TU89" s="141"/>
      <c r="TV89" s="141"/>
      <c r="TW89" s="141"/>
      <c r="TX89" s="141"/>
      <c r="TY89" s="141"/>
      <c r="TZ89" s="141"/>
      <c r="UA89" s="141"/>
      <c r="UB89" s="141"/>
      <c r="UC89" s="141"/>
      <c r="UD89" s="141"/>
      <c r="UE89" s="141"/>
      <c r="UF89" s="141"/>
      <c r="UG89" s="141"/>
      <c r="UH89" s="141"/>
      <c r="UI89" s="141"/>
      <c r="UJ89" s="141"/>
      <c r="UK89" s="141"/>
      <c r="UL89" s="141"/>
      <c r="UM89" s="141"/>
      <c r="UN89" s="141"/>
      <c r="UO89" s="141"/>
      <c r="UP89" s="141"/>
      <c r="UQ89" s="141"/>
      <c r="UR89" s="141"/>
      <c r="US89" s="141"/>
      <c r="UT89" s="141"/>
      <c r="UU89" s="141"/>
      <c r="UV89" s="141"/>
      <c r="UW89" s="141"/>
      <c r="UX89" s="141"/>
      <c r="UY89" s="141"/>
      <c r="UZ89" s="141"/>
      <c r="VA89" s="141"/>
      <c r="VB89" s="141"/>
      <c r="VC89" s="141"/>
      <c r="VD89" s="141"/>
      <c r="VE89" s="141"/>
      <c r="VF89" s="141"/>
      <c r="VG89" s="141"/>
      <c r="VH89" s="141"/>
      <c r="VI89" s="141"/>
      <c r="VJ89" s="141"/>
      <c r="VK89" s="141"/>
      <c r="VL89" s="141"/>
      <c r="VM89" s="141"/>
      <c r="VN89" s="141"/>
      <c r="VO89" s="141"/>
      <c r="VP89" s="141"/>
      <c r="VQ89" s="141"/>
      <c r="VR89" s="141"/>
      <c r="VS89" s="141"/>
      <c r="VT89" s="141"/>
      <c r="VU89" s="141"/>
      <c r="VV89" s="141"/>
      <c r="VW89" s="141"/>
      <c r="VX89" s="141"/>
      <c r="VY89" s="141"/>
      <c r="VZ89" s="141"/>
      <c r="WA89" s="141"/>
      <c r="WB89" s="141"/>
      <c r="WC89" s="141"/>
      <c r="WD89" s="141"/>
      <c r="WE89" s="141"/>
      <c r="WF89" s="141"/>
      <c r="WG89" s="141"/>
      <c r="WH89" s="141"/>
      <c r="WI89" s="141"/>
      <c r="WJ89" s="141"/>
      <c r="WK89" s="141"/>
      <c r="WL89" s="141"/>
      <c r="WM89" s="141"/>
      <c r="WN89" s="141"/>
      <c r="WO89" s="141"/>
      <c r="WP89" s="141"/>
      <c r="WQ89" s="141"/>
      <c r="WR89" s="141"/>
      <c r="WS89" s="141"/>
      <c r="WT89" s="141"/>
      <c r="WU89" s="141"/>
      <c r="WV89" s="141"/>
      <c r="WW89" s="141"/>
      <c r="WX89" s="141"/>
      <c r="WY89" s="141"/>
      <c r="WZ89" s="141"/>
      <c r="XA89" s="141"/>
      <c r="XB89" s="141"/>
      <c r="XC89" s="141"/>
      <c r="XD89" s="141"/>
      <c r="XE89" s="141"/>
      <c r="XF89" s="141"/>
      <c r="XG89" s="141"/>
      <c r="XH89" s="141"/>
      <c r="XI89" s="141"/>
      <c r="XJ89" s="141"/>
      <c r="XK89" s="141"/>
      <c r="XL89" s="141"/>
      <c r="XM89" s="141"/>
      <c r="XN89" s="141"/>
      <c r="XO89" s="141"/>
      <c r="XP89" s="141"/>
      <c r="XQ89" s="141"/>
      <c r="XR89" s="141"/>
      <c r="XS89" s="141"/>
      <c r="XT89" s="141"/>
      <c r="XU89" s="141"/>
      <c r="XV89" s="141"/>
      <c r="XW89" s="141"/>
      <c r="XX89" s="141"/>
      <c r="XY89" s="141"/>
      <c r="XZ89" s="141"/>
      <c r="YA89" s="141"/>
      <c r="YB89" s="141"/>
      <c r="YC89" s="141"/>
      <c r="YD89" s="141"/>
      <c r="YE89" s="141"/>
      <c r="YF89" s="141"/>
      <c r="YG89" s="141"/>
      <c r="YH89" s="141"/>
      <c r="YI89" s="141"/>
      <c r="YJ89" s="141"/>
      <c r="YK89" s="141"/>
      <c r="YL89" s="141"/>
      <c r="YM89" s="141"/>
      <c r="YN89" s="141"/>
      <c r="YO89" s="141"/>
      <c r="YP89" s="141"/>
      <c r="YQ89" s="141"/>
      <c r="YR89" s="141"/>
      <c r="YS89" s="141"/>
      <c r="YT89" s="141"/>
      <c r="YU89" s="141"/>
      <c r="YV89" s="141"/>
      <c r="YW89" s="141"/>
      <c r="YX89" s="141"/>
      <c r="YY89" s="141"/>
      <c r="YZ89" s="141"/>
      <c r="ZA89" s="141"/>
      <c r="ZB89" s="141"/>
      <c r="ZC89" s="141"/>
      <c r="ZD89" s="141"/>
      <c r="ZE89" s="141"/>
      <c r="ZF89" s="141"/>
      <c r="ZG89" s="141"/>
      <c r="ZH89" s="141"/>
      <c r="ZI89" s="141"/>
      <c r="ZJ89" s="141"/>
      <c r="ZK89" s="141"/>
      <c r="ZL89" s="141"/>
      <c r="ZM89" s="141"/>
      <c r="ZN89" s="141"/>
      <c r="ZO89" s="141"/>
      <c r="ZP89" s="141"/>
      <c r="ZQ89" s="141"/>
      <c r="ZR89" s="141"/>
      <c r="ZS89" s="141"/>
      <c r="ZT89" s="141"/>
      <c r="ZU89" s="141"/>
      <c r="ZV89" s="141"/>
      <c r="ZW89" s="141"/>
      <c r="ZX89" s="141"/>
      <c r="ZY89" s="141"/>
      <c r="ZZ89" s="141"/>
      <c r="AAA89" s="141"/>
      <c r="AAB89" s="141"/>
      <c r="AAC89" s="141"/>
      <c r="AAD89" s="141"/>
      <c r="AAE89" s="141"/>
      <c r="AAF89" s="141"/>
      <c r="AAG89" s="141"/>
      <c r="AAH89" s="141"/>
      <c r="AAI89" s="141"/>
      <c r="AAJ89" s="141"/>
      <c r="AAK89" s="141"/>
      <c r="AAL89" s="141"/>
      <c r="AAM89" s="141"/>
      <c r="AAN89" s="141"/>
      <c r="AAO89" s="141"/>
      <c r="AAP89" s="141"/>
      <c r="AAQ89" s="141"/>
      <c r="AAR89" s="141"/>
      <c r="AAS89" s="141"/>
      <c r="AAT89" s="141"/>
      <c r="AAU89" s="141"/>
      <c r="AAV89" s="141"/>
      <c r="AAW89" s="141"/>
      <c r="AAX89" s="141"/>
      <c r="AAY89" s="141"/>
      <c r="AAZ89" s="141"/>
      <c r="ABA89" s="141"/>
      <c r="ABB89" s="141"/>
      <c r="ABC89" s="141"/>
      <c r="ABD89" s="141"/>
      <c r="ABE89" s="141"/>
      <c r="ABF89" s="141"/>
      <c r="ABG89" s="141"/>
      <c r="ABH89" s="141"/>
      <c r="ABI89" s="141"/>
      <c r="ABJ89" s="141"/>
      <c r="ABK89" s="141"/>
      <c r="ABL89" s="141"/>
      <c r="ABM89" s="141"/>
      <c r="ABN89" s="141"/>
      <c r="ABO89" s="141"/>
      <c r="ABP89" s="141"/>
      <c r="ABQ89" s="141"/>
      <c r="ABR89" s="141"/>
      <c r="ABS89" s="141"/>
      <c r="ABT89" s="141"/>
      <c r="ABU89" s="141"/>
      <c r="ABV89" s="141"/>
      <c r="ABW89" s="141"/>
      <c r="ABX89" s="141"/>
      <c r="ABY89" s="141"/>
      <c r="ABZ89" s="141"/>
      <c r="ACA89" s="141"/>
      <c r="ACB89" s="141"/>
      <c r="ACC89" s="141"/>
      <c r="ACD89" s="141"/>
      <c r="ACE89" s="141"/>
      <c r="ACF89" s="141"/>
      <c r="ACG89" s="141"/>
      <c r="ACH89" s="141"/>
      <c r="ACI89" s="141"/>
      <c r="ACJ89" s="141"/>
      <c r="ACK89" s="141"/>
      <c r="ACL89" s="141"/>
      <c r="ACM89" s="141"/>
      <c r="ACN89" s="141"/>
      <c r="ACO89" s="141"/>
      <c r="ACP89" s="141"/>
      <c r="ACQ89" s="141"/>
      <c r="ACR89" s="141"/>
      <c r="ACS89" s="141"/>
      <c r="ACT89" s="141"/>
      <c r="ACU89" s="141"/>
      <c r="ACV89" s="141"/>
      <c r="ACW89" s="141"/>
      <c r="ACX89" s="141"/>
      <c r="ACY89" s="141"/>
      <c r="ACZ89" s="141"/>
      <c r="ADA89" s="141"/>
      <c r="ADB89" s="141"/>
      <c r="ADC89" s="141"/>
      <c r="ADD89" s="141"/>
      <c r="ADE89" s="141"/>
      <c r="ADF89" s="141"/>
      <c r="ADG89" s="141"/>
      <c r="ADH89" s="141"/>
      <c r="ADI89" s="141"/>
      <c r="ADJ89" s="141"/>
      <c r="ADK89" s="141"/>
      <c r="ADL89" s="141"/>
      <c r="ADM89" s="141"/>
      <c r="ADN89" s="141"/>
      <c r="ADO89" s="141"/>
      <c r="ADP89" s="141"/>
      <c r="ADQ89" s="141"/>
      <c r="ADR89" s="141"/>
      <c r="ADS89" s="141"/>
      <c r="ADT89" s="141"/>
      <c r="ADU89" s="141"/>
      <c r="ADV89" s="141"/>
      <c r="ADW89" s="141"/>
      <c r="ADX89" s="141"/>
      <c r="ADY89" s="141"/>
      <c r="ADZ89" s="141"/>
      <c r="AEA89" s="141"/>
      <c r="AEB89" s="141"/>
      <c r="AEC89" s="141"/>
      <c r="AED89" s="141"/>
      <c r="AEE89" s="141"/>
      <c r="AEF89" s="141"/>
      <c r="AEG89" s="141"/>
      <c r="AEH89" s="141"/>
      <c r="AEI89" s="141"/>
      <c r="AEJ89" s="141"/>
      <c r="AEK89" s="141"/>
      <c r="AEL89" s="141"/>
      <c r="AEM89" s="141"/>
      <c r="AEN89" s="141"/>
      <c r="AEO89" s="141"/>
      <c r="AEP89" s="141"/>
      <c r="AEQ89" s="141"/>
      <c r="AER89" s="141"/>
      <c r="AES89" s="141"/>
      <c r="AET89" s="141"/>
      <c r="AEU89" s="141"/>
      <c r="AEV89" s="141"/>
      <c r="AEW89" s="141"/>
      <c r="AEX89" s="141"/>
      <c r="AEY89" s="141"/>
      <c r="AEZ89" s="141"/>
      <c r="AFA89" s="141"/>
      <c r="AFB89" s="141"/>
      <c r="AFC89" s="141"/>
      <c r="AFD89" s="141"/>
      <c r="AFE89" s="141"/>
      <c r="AFF89" s="141"/>
      <c r="AFG89" s="141"/>
      <c r="AFH89" s="141"/>
      <c r="AFI89" s="141"/>
      <c r="AFJ89" s="141"/>
      <c r="AFK89" s="141"/>
      <c r="AFL89" s="141"/>
      <c r="AFM89" s="141"/>
      <c r="AFN89" s="141"/>
      <c r="AFO89" s="141"/>
      <c r="AFP89" s="141"/>
      <c r="AFQ89" s="141"/>
      <c r="AFR89" s="141"/>
      <c r="AFS89" s="141"/>
      <c r="AFT89" s="141"/>
      <c r="AFU89" s="141"/>
      <c r="AFV89" s="141"/>
      <c r="AFW89" s="141"/>
      <c r="AFX89" s="141"/>
      <c r="AFY89" s="141"/>
      <c r="AFZ89" s="141"/>
      <c r="AGA89" s="141"/>
      <c r="AGB89" s="141"/>
      <c r="AGC89" s="141"/>
      <c r="AGD89" s="141"/>
      <c r="AGE89" s="141"/>
      <c r="AGF89" s="141"/>
      <c r="AGG89" s="141"/>
      <c r="AGH89" s="141"/>
      <c r="AGI89" s="141"/>
      <c r="AGJ89" s="141"/>
      <c r="AGK89" s="141"/>
      <c r="AGL89" s="141"/>
      <c r="AGM89" s="141"/>
      <c r="AGN89" s="141"/>
      <c r="AGO89" s="141"/>
      <c r="AGP89" s="141"/>
      <c r="AGQ89" s="141"/>
      <c r="AGR89" s="141"/>
      <c r="AGS89" s="141"/>
      <c r="AGT89" s="141"/>
      <c r="AGU89" s="141"/>
      <c r="AGV89" s="141"/>
      <c r="AGW89" s="141"/>
      <c r="AGX89" s="141"/>
      <c r="AGY89" s="141"/>
      <c r="AGZ89" s="141"/>
      <c r="AHA89" s="141"/>
      <c r="AHB89" s="141"/>
      <c r="AHC89" s="141"/>
      <c r="AHD89" s="141"/>
      <c r="AHE89" s="141"/>
      <c r="AHF89" s="141"/>
      <c r="AHG89" s="141"/>
      <c r="AHH89" s="141"/>
      <c r="AHI89" s="141"/>
      <c r="AHJ89" s="141"/>
      <c r="AHK89" s="141"/>
      <c r="AHL89" s="141"/>
      <c r="AHM89" s="141"/>
      <c r="AHN89" s="141"/>
      <c r="AHO89" s="141"/>
      <c r="AHP89" s="141"/>
      <c r="AHQ89" s="141"/>
      <c r="AHR89" s="141"/>
      <c r="AHS89" s="141"/>
      <c r="AHT89" s="141"/>
      <c r="AHU89" s="141"/>
      <c r="AHV89" s="141"/>
      <c r="AHW89" s="141"/>
      <c r="AHX89" s="141"/>
      <c r="AHY89" s="141"/>
      <c r="AHZ89" s="141"/>
      <c r="AIA89" s="141"/>
      <c r="AIB89" s="141"/>
      <c r="AIC89" s="141"/>
      <c r="AID89" s="141"/>
      <c r="AIE89" s="141"/>
      <c r="AIF89" s="141"/>
      <c r="AIG89" s="141"/>
      <c r="AIH89" s="141"/>
      <c r="AII89" s="141"/>
      <c r="AIJ89" s="141"/>
      <c r="AIK89" s="141"/>
      <c r="AIL89" s="141"/>
      <c r="AIM89" s="141"/>
      <c r="AIN89" s="141"/>
      <c r="AIO89" s="141"/>
      <c r="AIP89" s="141"/>
      <c r="AIQ89" s="141"/>
      <c r="AIR89" s="141"/>
      <c r="AIS89" s="141"/>
      <c r="AIT89" s="141"/>
      <c r="AIU89" s="141"/>
      <c r="AIV89" s="141"/>
      <c r="AIW89" s="141"/>
      <c r="AIX89" s="141"/>
      <c r="AIY89" s="141"/>
      <c r="AIZ89" s="141"/>
      <c r="AJA89" s="141"/>
      <c r="AJB89" s="141"/>
      <c r="AJC89" s="141"/>
      <c r="AJD89" s="141"/>
      <c r="AJE89" s="141"/>
      <c r="AJF89" s="141"/>
      <c r="AJG89" s="141"/>
      <c r="AJH89" s="141"/>
      <c r="AJI89" s="141"/>
      <c r="AJJ89" s="141"/>
      <c r="AJK89" s="141"/>
      <c r="AJL89" s="141"/>
      <c r="AJM89" s="141"/>
      <c r="AJN89" s="141"/>
      <c r="AJO89" s="141"/>
      <c r="AJP89" s="141"/>
      <c r="AJQ89" s="141"/>
      <c r="AJR89" s="141"/>
      <c r="AJS89" s="141"/>
      <c r="AJT89" s="141"/>
      <c r="AJU89" s="141"/>
      <c r="AJV89" s="141"/>
      <c r="AJW89" s="141"/>
      <c r="AJX89" s="141"/>
      <c r="AJY89" s="141"/>
      <c r="AJZ89" s="141"/>
      <c r="AKA89" s="141"/>
      <c r="AKB89" s="141"/>
      <c r="AKC89" s="141"/>
      <c r="AKD89" s="141"/>
      <c r="AKE89" s="141"/>
      <c r="AKF89" s="141"/>
      <c r="AKG89" s="141"/>
      <c r="AKH89" s="141"/>
      <c r="AKI89" s="141"/>
      <c r="AKJ89" s="141"/>
      <c r="AKK89" s="141"/>
      <c r="AKL89" s="141"/>
      <c r="AKM89" s="141"/>
      <c r="AKN89" s="141"/>
      <c r="AKO89" s="141"/>
      <c r="AKP89" s="141"/>
      <c r="AKQ89" s="141"/>
      <c r="AKR89" s="141"/>
      <c r="AKS89" s="141"/>
      <c r="AKT89" s="141"/>
      <c r="AKU89" s="141"/>
      <c r="AKV89" s="141"/>
      <c r="AKW89" s="141"/>
      <c r="AKX89" s="141"/>
      <c r="AKY89" s="141"/>
      <c r="AKZ89" s="141"/>
      <c r="ALA89" s="141"/>
      <c r="ALB89" s="141"/>
      <c r="ALC89" s="141"/>
      <c r="ALD89" s="141"/>
      <c r="ALE89" s="141"/>
      <c r="ALF89" s="141"/>
      <c r="ALG89" s="141"/>
      <c r="ALH89" s="141"/>
      <c r="ALI89" s="141"/>
      <c r="ALJ89" s="141"/>
      <c r="ALK89" s="141"/>
      <c r="ALL89" s="141"/>
      <c r="ALM89" s="141"/>
      <c r="ALN89" s="141"/>
      <c r="ALO89" s="141"/>
      <c r="ALP89" s="141"/>
      <c r="ALQ89" s="141"/>
      <c r="ALR89" s="141"/>
      <c r="ALS89" s="141"/>
      <c r="ALT89" s="141"/>
      <c r="ALU89" s="141"/>
      <c r="ALV89" s="141"/>
      <c r="ALW89" s="141"/>
      <c r="ALX89" s="141"/>
      <c r="ALY89" s="141"/>
      <c r="ALZ89" s="141"/>
      <c r="AMA89" s="141"/>
      <c r="AMB89" s="141"/>
      <c r="AMC89" s="141"/>
      <c r="AMD89" s="141"/>
      <c r="AME89" s="141"/>
      <c r="AMF89" s="141"/>
      <c r="AMG89" s="141"/>
      <c r="AMH89" s="141"/>
      <c r="AMI89" s="141"/>
      <c r="AMJ89" s="141"/>
      <c r="AMK89" s="141"/>
      <c r="AML89" s="141"/>
    </row>
    <row r="90" spans="1:1026" s="142" customFormat="1" ht="15" customHeight="1">
      <c r="A90" s="141"/>
      <c r="B90" s="61" t="s">
        <v>96</v>
      </c>
      <c r="C90" s="339" t="s">
        <v>91</v>
      </c>
      <c r="D90" s="306"/>
      <c r="E90" s="306"/>
      <c r="F90" s="306"/>
      <c r="G90" s="250"/>
      <c r="H90" s="115">
        <f>H83</f>
        <v>313.14999999999998</v>
      </c>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1"/>
      <c r="BR90" s="141"/>
      <c r="BS90" s="141"/>
      <c r="BT90" s="141"/>
      <c r="BU90" s="141"/>
      <c r="BV90" s="141"/>
      <c r="BW90" s="141"/>
      <c r="BX90" s="141"/>
      <c r="BY90" s="141"/>
      <c r="BZ90" s="141"/>
      <c r="CA90" s="141"/>
      <c r="CB90" s="141"/>
      <c r="CC90" s="141"/>
      <c r="CD90" s="141"/>
      <c r="CE90" s="141"/>
      <c r="CF90" s="141"/>
      <c r="CG90" s="141"/>
      <c r="CH90" s="141"/>
      <c r="CI90" s="141"/>
      <c r="CJ90" s="141"/>
      <c r="CK90" s="141"/>
      <c r="CL90" s="141"/>
      <c r="CM90" s="141"/>
      <c r="CN90" s="141"/>
      <c r="CO90" s="141"/>
      <c r="CP90" s="141"/>
      <c r="CQ90" s="141"/>
      <c r="CR90" s="141"/>
      <c r="CS90" s="141"/>
      <c r="CT90" s="141"/>
      <c r="CU90" s="141"/>
      <c r="CV90" s="141"/>
      <c r="CW90" s="141"/>
      <c r="CX90" s="141"/>
      <c r="CY90" s="141"/>
      <c r="CZ90" s="141"/>
      <c r="DA90" s="141"/>
      <c r="DB90" s="141"/>
      <c r="DC90" s="141"/>
      <c r="DD90" s="141"/>
      <c r="DE90" s="141"/>
      <c r="DF90" s="141"/>
      <c r="DG90" s="141"/>
      <c r="DH90" s="141"/>
      <c r="DI90" s="141"/>
      <c r="DJ90" s="141"/>
      <c r="DK90" s="141"/>
      <c r="DL90" s="141"/>
      <c r="DM90" s="141"/>
      <c r="DN90" s="141"/>
      <c r="DO90" s="141"/>
      <c r="DP90" s="141"/>
      <c r="DQ90" s="141"/>
      <c r="DR90" s="141"/>
      <c r="DS90" s="141"/>
      <c r="DT90" s="141"/>
      <c r="DU90" s="141"/>
      <c r="DV90" s="141"/>
      <c r="DW90" s="141"/>
      <c r="DX90" s="141"/>
      <c r="DY90" s="141"/>
      <c r="DZ90" s="141"/>
      <c r="EA90" s="141"/>
      <c r="EB90" s="141"/>
      <c r="EC90" s="141"/>
      <c r="ED90" s="141"/>
      <c r="EE90" s="141"/>
      <c r="EF90" s="141"/>
      <c r="EG90" s="141"/>
      <c r="EH90" s="141"/>
      <c r="EI90" s="141"/>
      <c r="EJ90" s="141"/>
      <c r="EK90" s="141"/>
      <c r="EL90" s="141"/>
      <c r="EM90" s="141"/>
      <c r="EN90" s="141"/>
      <c r="EO90" s="141"/>
      <c r="EP90" s="141"/>
      <c r="EQ90" s="141"/>
      <c r="ER90" s="141"/>
      <c r="ES90" s="141"/>
      <c r="ET90" s="141"/>
      <c r="EU90" s="141"/>
      <c r="EV90" s="141"/>
      <c r="EW90" s="141"/>
      <c r="EX90" s="141"/>
      <c r="EY90" s="141"/>
      <c r="EZ90" s="141"/>
      <c r="FA90" s="141"/>
      <c r="FB90" s="141"/>
      <c r="FC90" s="141"/>
      <c r="FD90" s="141"/>
      <c r="FE90" s="141"/>
      <c r="FF90" s="141"/>
      <c r="FG90" s="141"/>
      <c r="FH90" s="141"/>
      <c r="FI90" s="141"/>
      <c r="FJ90" s="141"/>
      <c r="FK90" s="141"/>
      <c r="FL90" s="141"/>
      <c r="FM90" s="141"/>
      <c r="FN90" s="141"/>
      <c r="FO90" s="141"/>
      <c r="FP90" s="141"/>
      <c r="FQ90" s="141"/>
      <c r="FR90" s="141"/>
      <c r="FS90" s="141"/>
      <c r="FT90" s="141"/>
      <c r="FU90" s="141"/>
      <c r="FV90" s="141"/>
      <c r="FW90" s="141"/>
      <c r="FX90" s="141"/>
      <c r="FY90" s="141"/>
      <c r="FZ90" s="141"/>
      <c r="GA90" s="141"/>
      <c r="GB90" s="141"/>
      <c r="GC90" s="141"/>
      <c r="GD90" s="141"/>
      <c r="GE90" s="141"/>
      <c r="GF90" s="141"/>
      <c r="GG90" s="141"/>
      <c r="GH90" s="141"/>
      <c r="GI90" s="141"/>
      <c r="GJ90" s="141"/>
      <c r="GK90" s="141"/>
      <c r="GL90" s="141"/>
      <c r="GM90" s="141"/>
      <c r="GN90" s="141"/>
      <c r="GO90" s="141"/>
      <c r="GP90" s="141"/>
      <c r="GQ90" s="141"/>
      <c r="GR90" s="141"/>
      <c r="GS90" s="141"/>
      <c r="GT90" s="141"/>
      <c r="GU90" s="141"/>
      <c r="GV90" s="141"/>
      <c r="GW90" s="141"/>
      <c r="GX90" s="141"/>
      <c r="GY90" s="141"/>
      <c r="GZ90" s="141"/>
      <c r="HA90" s="141"/>
      <c r="HB90" s="141"/>
      <c r="HC90" s="141"/>
      <c r="HD90" s="141"/>
      <c r="HE90" s="141"/>
      <c r="HF90" s="141"/>
      <c r="HG90" s="141"/>
      <c r="HH90" s="141"/>
      <c r="HI90" s="141"/>
      <c r="HJ90" s="141"/>
      <c r="HK90" s="141"/>
      <c r="HL90" s="141"/>
      <c r="HM90" s="141"/>
      <c r="HN90" s="141"/>
      <c r="HO90" s="141"/>
      <c r="HP90" s="141"/>
      <c r="HQ90" s="141"/>
      <c r="HR90" s="141"/>
      <c r="HS90" s="141"/>
      <c r="HT90" s="141"/>
      <c r="HU90" s="141"/>
      <c r="HV90" s="141"/>
      <c r="HW90" s="141"/>
      <c r="HX90" s="141"/>
      <c r="HY90" s="141"/>
      <c r="HZ90" s="141"/>
      <c r="IA90" s="141"/>
      <c r="IB90" s="141"/>
      <c r="IC90" s="141"/>
      <c r="ID90" s="141"/>
      <c r="IE90" s="141"/>
      <c r="IF90" s="141"/>
      <c r="IG90" s="141"/>
      <c r="IH90" s="141"/>
      <c r="II90" s="141"/>
      <c r="IJ90" s="141"/>
      <c r="IK90" s="141"/>
      <c r="IL90" s="141"/>
      <c r="IM90" s="141"/>
      <c r="IN90" s="141"/>
      <c r="IO90" s="141"/>
      <c r="IP90" s="141"/>
      <c r="IQ90" s="141"/>
      <c r="IR90" s="141"/>
      <c r="IS90" s="141"/>
      <c r="IT90" s="141"/>
      <c r="IU90" s="141"/>
      <c r="IV90" s="141"/>
      <c r="IW90" s="141"/>
      <c r="IX90" s="141"/>
      <c r="IY90" s="141"/>
      <c r="IZ90" s="141"/>
      <c r="JA90" s="141"/>
      <c r="JB90" s="141"/>
      <c r="JC90" s="141"/>
      <c r="JD90" s="141"/>
      <c r="JE90" s="141"/>
      <c r="JF90" s="141"/>
      <c r="JG90" s="141"/>
      <c r="JH90" s="141"/>
      <c r="JI90" s="141"/>
      <c r="JJ90" s="141"/>
      <c r="JK90" s="141"/>
      <c r="JL90" s="141"/>
      <c r="JM90" s="141"/>
      <c r="JN90" s="141"/>
      <c r="JO90" s="141"/>
      <c r="JP90" s="141"/>
      <c r="JQ90" s="141"/>
      <c r="JR90" s="141"/>
      <c r="JS90" s="141"/>
      <c r="JT90" s="141"/>
      <c r="JU90" s="141"/>
      <c r="JV90" s="141"/>
      <c r="JW90" s="141"/>
      <c r="JX90" s="141"/>
      <c r="JY90" s="141"/>
      <c r="JZ90" s="141"/>
      <c r="KA90" s="141"/>
      <c r="KB90" s="141"/>
      <c r="KC90" s="141"/>
      <c r="KD90" s="141"/>
      <c r="KE90" s="141"/>
      <c r="KF90" s="141"/>
      <c r="KG90" s="141"/>
      <c r="KH90" s="141"/>
      <c r="KI90" s="141"/>
      <c r="KJ90" s="141"/>
      <c r="KK90" s="141"/>
      <c r="KL90" s="141"/>
      <c r="KM90" s="141"/>
      <c r="KN90" s="141"/>
      <c r="KO90" s="141"/>
      <c r="KP90" s="141"/>
      <c r="KQ90" s="141"/>
      <c r="KR90" s="141"/>
      <c r="KS90" s="141"/>
      <c r="KT90" s="141"/>
      <c r="KU90" s="141"/>
      <c r="KV90" s="141"/>
      <c r="KW90" s="141"/>
      <c r="KX90" s="141"/>
      <c r="KY90" s="141"/>
      <c r="KZ90" s="141"/>
      <c r="LA90" s="141"/>
      <c r="LB90" s="141"/>
      <c r="LC90" s="141"/>
      <c r="LD90" s="141"/>
      <c r="LE90" s="141"/>
      <c r="LF90" s="141"/>
      <c r="LG90" s="141"/>
      <c r="LH90" s="141"/>
      <c r="LI90" s="141"/>
      <c r="LJ90" s="141"/>
      <c r="LK90" s="141"/>
      <c r="LL90" s="141"/>
      <c r="LM90" s="141"/>
      <c r="LN90" s="141"/>
      <c r="LO90" s="141"/>
      <c r="LP90" s="141"/>
      <c r="LQ90" s="141"/>
      <c r="LR90" s="141"/>
      <c r="LS90" s="141"/>
      <c r="LT90" s="141"/>
      <c r="LU90" s="141"/>
      <c r="LV90" s="141"/>
      <c r="LW90" s="141"/>
      <c r="LX90" s="141"/>
      <c r="LY90" s="141"/>
      <c r="LZ90" s="141"/>
      <c r="MA90" s="141"/>
      <c r="MB90" s="141"/>
      <c r="MC90" s="141"/>
      <c r="MD90" s="141"/>
      <c r="ME90" s="141"/>
      <c r="MF90" s="141"/>
      <c r="MG90" s="141"/>
      <c r="MH90" s="141"/>
      <c r="MI90" s="141"/>
      <c r="MJ90" s="141"/>
      <c r="MK90" s="141"/>
      <c r="ML90" s="141"/>
      <c r="MM90" s="141"/>
      <c r="MN90" s="141"/>
      <c r="MO90" s="141"/>
      <c r="MP90" s="141"/>
      <c r="MQ90" s="141"/>
      <c r="MR90" s="141"/>
      <c r="MS90" s="141"/>
      <c r="MT90" s="141"/>
      <c r="MU90" s="141"/>
      <c r="MV90" s="141"/>
      <c r="MW90" s="141"/>
      <c r="MX90" s="141"/>
      <c r="MY90" s="141"/>
      <c r="MZ90" s="141"/>
      <c r="NA90" s="141"/>
      <c r="NB90" s="141"/>
      <c r="NC90" s="141"/>
      <c r="ND90" s="141"/>
      <c r="NE90" s="141"/>
      <c r="NF90" s="141"/>
      <c r="NG90" s="141"/>
      <c r="NH90" s="141"/>
      <c r="NI90" s="141"/>
      <c r="NJ90" s="141"/>
      <c r="NK90" s="141"/>
      <c r="NL90" s="141"/>
      <c r="NM90" s="141"/>
      <c r="NN90" s="141"/>
      <c r="NO90" s="141"/>
      <c r="NP90" s="141"/>
      <c r="NQ90" s="141"/>
      <c r="NR90" s="141"/>
      <c r="NS90" s="141"/>
      <c r="NT90" s="141"/>
      <c r="NU90" s="141"/>
      <c r="NV90" s="141"/>
      <c r="NW90" s="141"/>
      <c r="NX90" s="141"/>
      <c r="NY90" s="141"/>
      <c r="NZ90" s="141"/>
      <c r="OA90" s="141"/>
      <c r="OB90" s="141"/>
      <c r="OC90" s="141"/>
      <c r="OD90" s="141"/>
      <c r="OE90" s="141"/>
      <c r="OF90" s="141"/>
      <c r="OG90" s="141"/>
      <c r="OH90" s="141"/>
      <c r="OI90" s="141"/>
      <c r="OJ90" s="141"/>
      <c r="OK90" s="141"/>
      <c r="OL90" s="141"/>
      <c r="OM90" s="141"/>
      <c r="ON90" s="141"/>
      <c r="OO90" s="141"/>
      <c r="OP90" s="141"/>
      <c r="OQ90" s="141"/>
      <c r="OR90" s="141"/>
      <c r="OS90" s="141"/>
      <c r="OT90" s="141"/>
      <c r="OU90" s="141"/>
      <c r="OV90" s="141"/>
      <c r="OW90" s="141"/>
      <c r="OX90" s="141"/>
      <c r="OY90" s="141"/>
      <c r="OZ90" s="141"/>
      <c r="PA90" s="141"/>
      <c r="PB90" s="141"/>
      <c r="PC90" s="141"/>
      <c r="PD90" s="141"/>
      <c r="PE90" s="141"/>
      <c r="PF90" s="141"/>
      <c r="PG90" s="141"/>
      <c r="PH90" s="141"/>
      <c r="PI90" s="141"/>
      <c r="PJ90" s="141"/>
      <c r="PK90" s="141"/>
      <c r="PL90" s="141"/>
      <c r="PM90" s="141"/>
      <c r="PN90" s="141"/>
      <c r="PO90" s="141"/>
      <c r="PP90" s="141"/>
      <c r="PQ90" s="141"/>
      <c r="PR90" s="141"/>
      <c r="PS90" s="141"/>
      <c r="PT90" s="141"/>
      <c r="PU90" s="141"/>
      <c r="PV90" s="141"/>
      <c r="PW90" s="141"/>
      <c r="PX90" s="141"/>
      <c r="PY90" s="141"/>
      <c r="PZ90" s="141"/>
      <c r="QA90" s="141"/>
      <c r="QB90" s="141"/>
      <c r="QC90" s="141"/>
      <c r="QD90" s="141"/>
      <c r="QE90" s="141"/>
      <c r="QF90" s="141"/>
      <c r="QG90" s="141"/>
      <c r="QH90" s="141"/>
      <c r="QI90" s="141"/>
      <c r="QJ90" s="141"/>
      <c r="QK90" s="141"/>
      <c r="QL90" s="141"/>
      <c r="QM90" s="141"/>
      <c r="QN90" s="141"/>
      <c r="QO90" s="141"/>
      <c r="QP90" s="141"/>
      <c r="QQ90" s="141"/>
      <c r="QR90" s="141"/>
      <c r="QS90" s="141"/>
      <c r="QT90" s="141"/>
      <c r="QU90" s="141"/>
      <c r="QV90" s="141"/>
      <c r="QW90" s="141"/>
      <c r="QX90" s="141"/>
      <c r="QY90" s="141"/>
      <c r="QZ90" s="141"/>
      <c r="RA90" s="141"/>
      <c r="RB90" s="141"/>
      <c r="RC90" s="141"/>
      <c r="RD90" s="141"/>
      <c r="RE90" s="141"/>
      <c r="RF90" s="141"/>
      <c r="RG90" s="141"/>
      <c r="RH90" s="141"/>
      <c r="RI90" s="141"/>
      <c r="RJ90" s="141"/>
      <c r="RK90" s="141"/>
      <c r="RL90" s="141"/>
      <c r="RM90" s="141"/>
      <c r="RN90" s="141"/>
      <c r="RO90" s="141"/>
      <c r="RP90" s="141"/>
      <c r="RQ90" s="141"/>
      <c r="RR90" s="141"/>
      <c r="RS90" s="141"/>
      <c r="RT90" s="141"/>
      <c r="RU90" s="141"/>
      <c r="RV90" s="141"/>
      <c r="RW90" s="141"/>
      <c r="RX90" s="141"/>
      <c r="RY90" s="141"/>
      <c r="RZ90" s="141"/>
      <c r="SA90" s="141"/>
      <c r="SB90" s="141"/>
      <c r="SC90" s="141"/>
      <c r="SD90" s="141"/>
      <c r="SE90" s="141"/>
      <c r="SF90" s="141"/>
      <c r="SG90" s="141"/>
      <c r="SH90" s="141"/>
      <c r="SI90" s="141"/>
      <c r="SJ90" s="141"/>
      <c r="SK90" s="141"/>
      <c r="SL90" s="141"/>
      <c r="SM90" s="141"/>
      <c r="SN90" s="141"/>
      <c r="SO90" s="141"/>
      <c r="SP90" s="141"/>
      <c r="SQ90" s="141"/>
      <c r="SR90" s="141"/>
      <c r="SS90" s="141"/>
      <c r="ST90" s="141"/>
      <c r="SU90" s="141"/>
      <c r="SV90" s="141"/>
      <c r="SW90" s="141"/>
      <c r="SX90" s="141"/>
      <c r="SY90" s="141"/>
      <c r="SZ90" s="141"/>
      <c r="TA90" s="141"/>
      <c r="TB90" s="141"/>
      <c r="TC90" s="141"/>
      <c r="TD90" s="141"/>
      <c r="TE90" s="141"/>
      <c r="TF90" s="141"/>
      <c r="TG90" s="141"/>
      <c r="TH90" s="141"/>
      <c r="TI90" s="141"/>
      <c r="TJ90" s="141"/>
      <c r="TK90" s="141"/>
      <c r="TL90" s="141"/>
      <c r="TM90" s="141"/>
      <c r="TN90" s="141"/>
      <c r="TO90" s="141"/>
      <c r="TP90" s="141"/>
      <c r="TQ90" s="141"/>
      <c r="TR90" s="141"/>
      <c r="TS90" s="141"/>
      <c r="TT90" s="141"/>
      <c r="TU90" s="141"/>
      <c r="TV90" s="141"/>
      <c r="TW90" s="141"/>
      <c r="TX90" s="141"/>
      <c r="TY90" s="141"/>
      <c r="TZ90" s="141"/>
      <c r="UA90" s="141"/>
      <c r="UB90" s="141"/>
      <c r="UC90" s="141"/>
      <c r="UD90" s="141"/>
      <c r="UE90" s="141"/>
      <c r="UF90" s="141"/>
      <c r="UG90" s="141"/>
      <c r="UH90" s="141"/>
      <c r="UI90" s="141"/>
      <c r="UJ90" s="141"/>
      <c r="UK90" s="141"/>
      <c r="UL90" s="141"/>
      <c r="UM90" s="141"/>
      <c r="UN90" s="141"/>
      <c r="UO90" s="141"/>
      <c r="UP90" s="141"/>
      <c r="UQ90" s="141"/>
      <c r="UR90" s="141"/>
      <c r="US90" s="141"/>
      <c r="UT90" s="141"/>
      <c r="UU90" s="141"/>
      <c r="UV90" s="141"/>
      <c r="UW90" s="141"/>
      <c r="UX90" s="141"/>
      <c r="UY90" s="141"/>
      <c r="UZ90" s="141"/>
      <c r="VA90" s="141"/>
      <c r="VB90" s="141"/>
      <c r="VC90" s="141"/>
      <c r="VD90" s="141"/>
      <c r="VE90" s="141"/>
      <c r="VF90" s="141"/>
      <c r="VG90" s="141"/>
      <c r="VH90" s="141"/>
      <c r="VI90" s="141"/>
      <c r="VJ90" s="141"/>
      <c r="VK90" s="141"/>
      <c r="VL90" s="141"/>
      <c r="VM90" s="141"/>
      <c r="VN90" s="141"/>
      <c r="VO90" s="141"/>
      <c r="VP90" s="141"/>
      <c r="VQ90" s="141"/>
      <c r="VR90" s="141"/>
      <c r="VS90" s="141"/>
      <c r="VT90" s="141"/>
      <c r="VU90" s="141"/>
      <c r="VV90" s="141"/>
      <c r="VW90" s="141"/>
      <c r="VX90" s="141"/>
      <c r="VY90" s="141"/>
      <c r="VZ90" s="141"/>
      <c r="WA90" s="141"/>
      <c r="WB90" s="141"/>
      <c r="WC90" s="141"/>
      <c r="WD90" s="141"/>
      <c r="WE90" s="141"/>
      <c r="WF90" s="141"/>
      <c r="WG90" s="141"/>
      <c r="WH90" s="141"/>
      <c r="WI90" s="141"/>
      <c r="WJ90" s="141"/>
      <c r="WK90" s="141"/>
      <c r="WL90" s="141"/>
      <c r="WM90" s="141"/>
      <c r="WN90" s="141"/>
      <c r="WO90" s="141"/>
      <c r="WP90" s="141"/>
      <c r="WQ90" s="141"/>
      <c r="WR90" s="141"/>
      <c r="WS90" s="141"/>
      <c r="WT90" s="141"/>
      <c r="WU90" s="141"/>
      <c r="WV90" s="141"/>
      <c r="WW90" s="141"/>
      <c r="WX90" s="141"/>
      <c r="WY90" s="141"/>
      <c r="WZ90" s="141"/>
      <c r="XA90" s="141"/>
      <c r="XB90" s="141"/>
      <c r="XC90" s="141"/>
      <c r="XD90" s="141"/>
      <c r="XE90" s="141"/>
      <c r="XF90" s="141"/>
      <c r="XG90" s="141"/>
      <c r="XH90" s="141"/>
      <c r="XI90" s="141"/>
      <c r="XJ90" s="141"/>
      <c r="XK90" s="141"/>
      <c r="XL90" s="141"/>
      <c r="XM90" s="141"/>
      <c r="XN90" s="141"/>
      <c r="XO90" s="141"/>
      <c r="XP90" s="141"/>
      <c r="XQ90" s="141"/>
      <c r="XR90" s="141"/>
      <c r="XS90" s="141"/>
      <c r="XT90" s="141"/>
      <c r="XU90" s="141"/>
      <c r="XV90" s="141"/>
      <c r="XW90" s="141"/>
      <c r="XX90" s="141"/>
      <c r="XY90" s="141"/>
      <c r="XZ90" s="141"/>
      <c r="YA90" s="141"/>
      <c r="YB90" s="141"/>
      <c r="YC90" s="141"/>
      <c r="YD90" s="141"/>
      <c r="YE90" s="141"/>
      <c r="YF90" s="141"/>
      <c r="YG90" s="141"/>
      <c r="YH90" s="141"/>
      <c r="YI90" s="141"/>
      <c r="YJ90" s="141"/>
      <c r="YK90" s="141"/>
      <c r="YL90" s="141"/>
      <c r="YM90" s="141"/>
      <c r="YN90" s="141"/>
      <c r="YO90" s="141"/>
      <c r="YP90" s="141"/>
      <c r="YQ90" s="141"/>
      <c r="YR90" s="141"/>
      <c r="YS90" s="141"/>
      <c r="YT90" s="141"/>
      <c r="YU90" s="141"/>
      <c r="YV90" s="141"/>
      <c r="YW90" s="141"/>
      <c r="YX90" s="141"/>
      <c r="YY90" s="141"/>
      <c r="YZ90" s="141"/>
      <c r="ZA90" s="141"/>
      <c r="ZB90" s="141"/>
      <c r="ZC90" s="141"/>
      <c r="ZD90" s="141"/>
      <c r="ZE90" s="141"/>
      <c r="ZF90" s="141"/>
      <c r="ZG90" s="141"/>
      <c r="ZH90" s="141"/>
      <c r="ZI90" s="141"/>
      <c r="ZJ90" s="141"/>
      <c r="ZK90" s="141"/>
      <c r="ZL90" s="141"/>
      <c r="ZM90" s="141"/>
      <c r="ZN90" s="141"/>
      <c r="ZO90" s="141"/>
      <c r="ZP90" s="141"/>
      <c r="ZQ90" s="141"/>
      <c r="ZR90" s="141"/>
      <c r="ZS90" s="141"/>
      <c r="ZT90" s="141"/>
      <c r="ZU90" s="141"/>
      <c r="ZV90" s="141"/>
      <c r="ZW90" s="141"/>
      <c r="ZX90" s="141"/>
      <c r="ZY90" s="141"/>
      <c r="ZZ90" s="141"/>
      <c r="AAA90" s="141"/>
      <c r="AAB90" s="141"/>
      <c r="AAC90" s="141"/>
      <c r="AAD90" s="141"/>
      <c r="AAE90" s="141"/>
      <c r="AAF90" s="141"/>
      <c r="AAG90" s="141"/>
      <c r="AAH90" s="141"/>
      <c r="AAI90" s="141"/>
      <c r="AAJ90" s="141"/>
      <c r="AAK90" s="141"/>
      <c r="AAL90" s="141"/>
      <c r="AAM90" s="141"/>
      <c r="AAN90" s="141"/>
      <c r="AAO90" s="141"/>
      <c r="AAP90" s="141"/>
      <c r="AAQ90" s="141"/>
      <c r="AAR90" s="141"/>
      <c r="AAS90" s="141"/>
      <c r="AAT90" s="141"/>
      <c r="AAU90" s="141"/>
      <c r="AAV90" s="141"/>
      <c r="AAW90" s="141"/>
      <c r="AAX90" s="141"/>
      <c r="AAY90" s="141"/>
      <c r="AAZ90" s="141"/>
      <c r="ABA90" s="141"/>
      <c r="ABB90" s="141"/>
      <c r="ABC90" s="141"/>
      <c r="ABD90" s="141"/>
      <c r="ABE90" s="141"/>
      <c r="ABF90" s="141"/>
      <c r="ABG90" s="141"/>
      <c r="ABH90" s="141"/>
      <c r="ABI90" s="141"/>
      <c r="ABJ90" s="141"/>
      <c r="ABK90" s="141"/>
      <c r="ABL90" s="141"/>
      <c r="ABM90" s="141"/>
      <c r="ABN90" s="141"/>
      <c r="ABO90" s="141"/>
      <c r="ABP90" s="141"/>
      <c r="ABQ90" s="141"/>
      <c r="ABR90" s="141"/>
      <c r="ABS90" s="141"/>
      <c r="ABT90" s="141"/>
      <c r="ABU90" s="141"/>
      <c r="ABV90" s="141"/>
      <c r="ABW90" s="141"/>
      <c r="ABX90" s="141"/>
      <c r="ABY90" s="141"/>
      <c r="ABZ90" s="141"/>
      <c r="ACA90" s="141"/>
      <c r="ACB90" s="141"/>
      <c r="ACC90" s="141"/>
      <c r="ACD90" s="141"/>
      <c r="ACE90" s="141"/>
      <c r="ACF90" s="141"/>
      <c r="ACG90" s="141"/>
      <c r="ACH90" s="141"/>
      <c r="ACI90" s="141"/>
      <c r="ACJ90" s="141"/>
      <c r="ACK90" s="141"/>
      <c r="ACL90" s="141"/>
      <c r="ACM90" s="141"/>
      <c r="ACN90" s="141"/>
      <c r="ACO90" s="141"/>
      <c r="ACP90" s="141"/>
      <c r="ACQ90" s="141"/>
      <c r="ACR90" s="141"/>
      <c r="ACS90" s="141"/>
      <c r="ACT90" s="141"/>
      <c r="ACU90" s="141"/>
      <c r="ACV90" s="141"/>
      <c r="ACW90" s="141"/>
      <c r="ACX90" s="141"/>
      <c r="ACY90" s="141"/>
      <c r="ACZ90" s="141"/>
      <c r="ADA90" s="141"/>
      <c r="ADB90" s="141"/>
      <c r="ADC90" s="141"/>
      <c r="ADD90" s="141"/>
      <c r="ADE90" s="141"/>
      <c r="ADF90" s="141"/>
      <c r="ADG90" s="141"/>
      <c r="ADH90" s="141"/>
      <c r="ADI90" s="141"/>
      <c r="ADJ90" s="141"/>
      <c r="ADK90" s="141"/>
      <c r="ADL90" s="141"/>
      <c r="ADM90" s="141"/>
      <c r="ADN90" s="141"/>
      <c r="ADO90" s="141"/>
      <c r="ADP90" s="141"/>
      <c r="ADQ90" s="141"/>
      <c r="ADR90" s="141"/>
      <c r="ADS90" s="141"/>
      <c r="ADT90" s="141"/>
      <c r="ADU90" s="141"/>
      <c r="ADV90" s="141"/>
      <c r="ADW90" s="141"/>
      <c r="ADX90" s="141"/>
      <c r="ADY90" s="141"/>
      <c r="ADZ90" s="141"/>
      <c r="AEA90" s="141"/>
      <c r="AEB90" s="141"/>
      <c r="AEC90" s="141"/>
      <c r="AED90" s="141"/>
      <c r="AEE90" s="141"/>
      <c r="AEF90" s="141"/>
      <c r="AEG90" s="141"/>
      <c r="AEH90" s="141"/>
      <c r="AEI90" s="141"/>
      <c r="AEJ90" s="141"/>
      <c r="AEK90" s="141"/>
      <c r="AEL90" s="141"/>
      <c r="AEM90" s="141"/>
      <c r="AEN90" s="141"/>
      <c r="AEO90" s="141"/>
      <c r="AEP90" s="141"/>
      <c r="AEQ90" s="141"/>
      <c r="AER90" s="141"/>
      <c r="AES90" s="141"/>
      <c r="AET90" s="141"/>
      <c r="AEU90" s="141"/>
      <c r="AEV90" s="141"/>
      <c r="AEW90" s="141"/>
      <c r="AEX90" s="141"/>
      <c r="AEY90" s="141"/>
      <c r="AEZ90" s="141"/>
      <c r="AFA90" s="141"/>
      <c r="AFB90" s="141"/>
      <c r="AFC90" s="141"/>
      <c r="AFD90" s="141"/>
      <c r="AFE90" s="141"/>
      <c r="AFF90" s="141"/>
      <c r="AFG90" s="141"/>
      <c r="AFH90" s="141"/>
      <c r="AFI90" s="141"/>
      <c r="AFJ90" s="141"/>
      <c r="AFK90" s="141"/>
      <c r="AFL90" s="141"/>
      <c r="AFM90" s="141"/>
      <c r="AFN90" s="141"/>
      <c r="AFO90" s="141"/>
      <c r="AFP90" s="141"/>
      <c r="AFQ90" s="141"/>
      <c r="AFR90" s="141"/>
      <c r="AFS90" s="141"/>
      <c r="AFT90" s="141"/>
      <c r="AFU90" s="141"/>
      <c r="AFV90" s="141"/>
      <c r="AFW90" s="141"/>
      <c r="AFX90" s="141"/>
      <c r="AFY90" s="141"/>
      <c r="AFZ90" s="141"/>
      <c r="AGA90" s="141"/>
      <c r="AGB90" s="141"/>
      <c r="AGC90" s="141"/>
      <c r="AGD90" s="141"/>
      <c r="AGE90" s="141"/>
      <c r="AGF90" s="141"/>
      <c r="AGG90" s="141"/>
      <c r="AGH90" s="141"/>
      <c r="AGI90" s="141"/>
      <c r="AGJ90" s="141"/>
      <c r="AGK90" s="141"/>
      <c r="AGL90" s="141"/>
      <c r="AGM90" s="141"/>
      <c r="AGN90" s="141"/>
      <c r="AGO90" s="141"/>
      <c r="AGP90" s="141"/>
      <c r="AGQ90" s="141"/>
      <c r="AGR90" s="141"/>
      <c r="AGS90" s="141"/>
      <c r="AGT90" s="141"/>
      <c r="AGU90" s="141"/>
      <c r="AGV90" s="141"/>
      <c r="AGW90" s="141"/>
      <c r="AGX90" s="141"/>
      <c r="AGY90" s="141"/>
      <c r="AGZ90" s="141"/>
      <c r="AHA90" s="141"/>
      <c r="AHB90" s="141"/>
      <c r="AHC90" s="141"/>
      <c r="AHD90" s="141"/>
      <c r="AHE90" s="141"/>
      <c r="AHF90" s="141"/>
      <c r="AHG90" s="141"/>
      <c r="AHH90" s="141"/>
      <c r="AHI90" s="141"/>
      <c r="AHJ90" s="141"/>
      <c r="AHK90" s="141"/>
      <c r="AHL90" s="141"/>
      <c r="AHM90" s="141"/>
      <c r="AHN90" s="141"/>
      <c r="AHO90" s="141"/>
      <c r="AHP90" s="141"/>
      <c r="AHQ90" s="141"/>
      <c r="AHR90" s="141"/>
      <c r="AHS90" s="141"/>
      <c r="AHT90" s="141"/>
      <c r="AHU90" s="141"/>
      <c r="AHV90" s="141"/>
      <c r="AHW90" s="141"/>
      <c r="AHX90" s="141"/>
      <c r="AHY90" s="141"/>
      <c r="AHZ90" s="141"/>
      <c r="AIA90" s="141"/>
      <c r="AIB90" s="141"/>
      <c r="AIC90" s="141"/>
      <c r="AID90" s="141"/>
      <c r="AIE90" s="141"/>
      <c r="AIF90" s="141"/>
      <c r="AIG90" s="141"/>
      <c r="AIH90" s="141"/>
      <c r="AII90" s="141"/>
      <c r="AIJ90" s="141"/>
      <c r="AIK90" s="141"/>
      <c r="AIL90" s="141"/>
      <c r="AIM90" s="141"/>
      <c r="AIN90" s="141"/>
      <c r="AIO90" s="141"/>
      <c r="AIP90" s="141"/>
      <c r="AIQ90" s="141"/>
      <c r="AIR90" s="141"/>
      <c r="AIS90" s="141"/>
      <c r="AIT90" s="141"/>
      <c r="AIU90" s="141"/>
      <c r="AIV90" s="141"/>
      <c r="AIW90" s="141"/>
      <c r="AIX90" s="141"/>
      <c r="AIY90" s="141"/>
      <c r="AIZ90" s="141"/>
      <c r="AJA90" s="141"/>
      <c r="AJB90" s="141"/>
      <c r="AJC90" s="141"/>
      <c r="AJD90" s="141"/>
      <c r="AJE90" s="141"/>
      <c r="AJF90" s="141"/>
      <c r="AJG90" s="141"/>
      <c r="AJH90" s="141"/>
      <c r="AJI90" s="141"/>
      <c r="AJJ90" s="141"/>
      <c r="AJK90" s="141"/>
      <c r="AJL90" s="141"/>
      <c r="AJM90" s="141"/>
      <c r="AJN90" s="141"/>
      <c r="AJO90" s="141"/>
      <c r="AJP90" s="141"/>
      <c r="AJQ90" s="141"/>
      <c r="AJR90" s="141"/>
      <c r="AJS90" s="141"/>
      <c r="AJT90" s="141"/>
      <c r="AJU90" s="141"/>
      <c r="AJV90" s="141"/>
      <c r="AJW90" s="141"/>
      <c r="AJX90" s="141"/>
      <c r="AJY90" s="141"/>
      <c r="AJZ90" s="141"/>
      <c r="AKA90" s="141"/>
      <c r="AKB90" s="141"/>
      <c r="AKC90" s="141"/>
      <c r="AKD90" s="141"/>
      <c r="AKE90" s="141"/>
      <c r="AKF90" s="141"/>
      <c r="AKG90" s="141"/>
      <c r="AKH90" s="141"/>
      <c r="AKI90" s="141"/>
      <c r="AKJ90" s="141"/>
      <c r="AKK90" s="141"/>
      <c r="AKL90" s="141"/>
      <c r="AKM90" s="141"/>
      <c r="AKN90" s="141"/>
      <c r="AKO90" s="141"/>
      <c r="AKP90" s="141"/>
      <c r="AKQ90" s="141"/>
      <c r="AKR90" s="141"/>
      <c r="AKS90" s="141"/>
      <c r="AKT90" s="141"/>
      <c r="AKU90" s="141"/>
      <c r="AKV90" s="141"/>
      <c r="AKW90" s="141"/>
      <c r="AKX90" s="141"/>
      <c r="AKY90" s="141"/>
      <c r="AKZ90" s="141"/>
      <c r="ALA90" s="141"/>
      <c r="ALB90" s="141"/>
      <c r="ALC90" s="141"/>
      <c r="ALD90" s="141"/>
      <c r="ALE90" s="141"/>
      <c r="ALF90" s="141"/>
      <c r="ALG90" s="141"/>
      <c r="ALH90" s="141"/>
      <c r="ALI90" s="141"/>
      <c r="ALJ90" s="141"/>
      <c r="ALK90" s="141"/>
      <c r="ALL90" s="141"/>
      <c r="ALM90" s="141"/>
      <c r="ALN90" s="141"/>
      <c r="ALO90" s="141"/>
      <c r="ALP90" s="141"/>
      <c r="ALQ90" s="141"/>
      <c r="ALR90" s="141"/>
      <c r="ALS90" s="141"/>
      <c r="ALT90" s="141"/>
      <c r="ALU90" s="141"/>
      <c r="ALV90" s="141"/>
      <c r="ALW90" s="141"/>
      <c r="ALX90" s="141"/>
      <c r="ALY90" s="141"/>
      <c r="ALZ90" s="141"/>
      <c r="AMA90" s="141"/>
      <c r="AMB90" s="141"/>
      <c r="AMC90" s="141"/>
      <c r="AMD90" s="141"/>
      <c r="AME90" s="141"/>
      <c r="AMF90" s="141"/>
      <c r="AMG90" s="141"/>
      <c r="AMH90" s="141"/>
      <c r="AMI90" s="141"/>
      <c r="AMJ90" s="141"/>
      <c r="AMK90" s="141"/>
      <c r="AML90" s="141"/>
    </row>
    <row r="91" spans="1:1026" s="43" customFormat="1" ht="28.5" customHeight="1" thickBot="1">
      <c r="A91" s="42"/>
      <c r="B91" s="307" t="s">
        <v>99</v>
      </c>
      <c r="C91" s="308"/>
      <c r="D91" s="308"/>
      <c r="E91" s="308"/>
      <c r="F91" s="308"/>
      <c r="G91" s="309"/>
      <c r="H91" s="116">
        <f>SUM(H88:H90)</f>
        <v>1054.5342043320002</v>
      </c>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c r="IL91" s="42"/>
      <c r="IM91" s="42"/>
      <c r="IN91" s="42"/>
      <c r="IO91" s="42"/>
      <c r="IP91" s="42"/>
      <c r="IQ91" s="42"/>
      <c r="IR91" s="42"/>
      <c r="IS91" s="42"/>
      <c r="IT91" s="42"/>
      <c r="IU91" s="42"/>
      <c r="IV91" s="42"/>
      <c r="IW91" s="42"/>
      <c r="IX91" s="42"/>
      <c r="IY91" s="42"/>
      <c r="IZ91" s="42"/>
      <c r="JA91" s="42"/>
      <c r="JB91" s="42"/>
      <c r="JC91" s="42"/>
      <c r="JD91" s="42"/>
      <c r="JE91" s="42"/>
      <c r="JF91" s="42"/>
      <c r="JG91" s="42"/>
      <c r="JH91" s="42"/>
      <c r="JI91" s="42"/>
      <c r="JJ91" s="42"/>
      <c r="JK91" s="42"/>
      <c r="JL91" s="42"/>
      <c r="JM91" s="42"/>
      <c r="JN91" s="42"/>
      <c r="JO91" s="42"/>
      <c r="JP91" s="42"/>
      <c r="JQ91" s="42"/>
      <c r="JR91" s="42"/>
      <c r="JS91" s="42"/>
      <c r="JT91" s="42"/>
      <c r="JU91" s="42"/>
      <c r="JV91" s="42"/>
      <c r="JW91" s="42"/>
      <c r="JX91" s="42"/>
      <c r="JY91" s="42"/>
      <c r="JZ91" s="42"/>
      <c r="KA91" s="42"/>
      <c r="KB91" s="42"/>
      <c r="KC91" s="42"/>
      <c r="KD91" s="42"/>
      <c r="KE91" s="42"/>
      <c r="KF91" s="42"/>
      <c r="KG91" s="42"/>
      <c r="KH91" s="42"/>
      <c r="KI91" s="42"/>
      <c r="KJ91" s="42"/>
      <c r="KK91" s="42"/>
      <c r="KL91" s="42"/>
      <c r="KM91" s="42"/>
      <c r="KN91" s="42"/>
      <c r="KO91" s="42"/>
      <c r="KP91" s="42"/>
      <c r="KQ91" s="42"/>
      <c r="KR91" s="42"/>
      <c r="KS91" s="42"/>
      <c r="KT91" s="42"/>
      <c r="KU91" s="42"/>
      <c r="KV91" s="42"/>
      <c r="KW91" s="42"/>
      <c r="KX91" s="42"/>
      <c r="KY91" s="42"/>
      <c r="KZ91" s="42"/>
      <c r="LA91" s="42"/>
      <c r="LB91" s="42"/>
      <c r="LC91" s="42"/>
      <c r="LD91" s="42"/>
      <c r="LE91" s="42"/>
      <c r="LF91" s="42"/>
      <c r="LG91" s="42"/>
      <c r="LH91" s="42"/>
      <c r="LI91" s="42"/>
      <c r="LJ91" s="42"/>
      <c r="LK91" s="42"/>
      <c r="LL91" s="42"/>
      <c r="LM91" s="42"/>
      <c r="LN91" s="42"/>
      <c r="LO91" s="42"/>
      <c r="LP91" s="42"/>
      <c r="LQ91" s="42"/>
      <c r="LR91" s="42"/>
      <c r="LS91" s="42"/>
      <c r="LT91" s="42"/>
      <c r="LU91" s="42"/>
      <c r="LV91" s="42"/>
      <c r="LW91" s="42"/>
      <c r="LX91" s="42"/>
      <c r="LY91" s="42"/>
      <c r="LZ91" s="42"/>
      <c r="MA91" s="42"/>
      <c r="MB91" s="42"/>
      <c r="MC91" s="42"/>
      <c r="MD91" s="42"/>
      <c r="ME91" s="42"/>
      <c r="MF91" s="42"/>
      <c r="MG91" s="42"/>
      <c r="MH91" s="42"/>
      <c r="MI91" s="42"/>
      <c r="MJ91" s="42"/>
      <c r="MK91" s="42"/>
      <c r="ML91" s="42"/>
      <c r="MM91" s="42"/>
      <c r="MN91" s="42"/>
      <c r="MO91" s="42"/>
      <c r="MP91" s="42"/>
      <c r="MQ91" s="42"/>
      <c r="MR91" s="42"/>
      <c r="MS91" s="42"/>
      <c r="MT91" s="42"/>
      <c r="MU91" s="42"/>
      <c r="MV91" s="42"/>
      <c r="MW91" s="42"/>
      <c r="MX91" s="42"/>
      <c r="MY91" s="42"/>
      <c r="MZ91" s="42"/>
      <c r="NA91" s="42"/>
      <c r="NB91" s="42"/>
      <c r="NC91" s="42"/>
      <c r="ND91" s="42"/>
      <c r="NE91" s="42"/>
      <c r="NF91" s="42"/>
      <c r="NG91" s="42"/>
      <c r="NH91" s="42"/>
      <c r="NI91" s="42"/>
      <c r="NJ91" s="42"/>
      <c r="NK91" s="42"/>
      <c r="NL91" s="42"/>
      <c r="NM91" s="42"/>
      <c r="NN91" s="42"/>
      <c r="NO91" s="42"/>
      <c r="NP91" s="42"/>
      <c r="NQ91" s="42"/>
      <c r="NR91" s="42"/>
      <c r="NS91" s="42"/>
      <c r="NT91" s="42"/>
      <c r="NU91" s="42"/>
      <c r="NV91" s="42"/>
      <c r="NW91" s="42"/>
      <c r="NX91" s="42"/>
      <c r="NY91" s="42"/>
      <c r="NZ91" s="42"/>
      <c r="OA91" s="42"/>
      <c r="OB91" s="42"/>
      <c r="OC91" s="42"/>
      <c r="OD91" s="42"/>
      <c r="OE91" s="42"/>
      <c r="OF91" s="42"/>
      <c r="OG91" s="42"/>
      <c r="OH91" s="42"/>
      <c r="OI91" s="42"/>
      <c r="OJ91" s="42"/>
      <c r="OK91" s="42"/>
      <c r="OL91" s="42"/>
      <c r="OM91" s="42"/>
      <c r="ON91" s="42"/>
      <c r="OO91" s="42"/>
      <c r="OP91" s="42"/>
      <c r="OQ91" s="42"/>
      <c r="OR91" s="42"/>
      <c r="OS91" s="42"/>
      <c r="OT91" s="42"/>
      <c r="OU91" s="42"/>
      <c r="OV91" s="42"/>
      <c r="OW91" s="42"/>
      <c r="OX91" s="42"/>
      <c r="OY91" s="42"/>
      <c r="OZ91" s="42"/>
      <c r="PA91" s="42"/>
      <c r="PB91" s="42"/>
      <c r="PC91" s="42"/>
      <c r="PD91" s="42"/>
      <c r="PE91" s="42"/>
      <c r="PF91" s="42"/>
      <c r="PG91" s="42"/>
      <c r="PH91" s="42"/>
      <c r="PI91" s="42"/>
      <c r="PJ91" s="42"/>
      <c r="PK91" s="42"/>
      <c r="PL91" s="42"/>
      <c r="PM91" s="42"/>
      <c r="PN91" s="42"/>
      <c r="PO91" s="42"/>
      <c r="PP91" s="42"/>
      <c r="PQ91" s="42"/>
      <c r="PR91" s="42"/>
      <c r="PS91" s="42"/>
      <c r="PT91" s="42"/>
      <c r="PU91" s="42"/>
      <c r="PV91" s="42"/>
      <c r="PW91" s="42"/>
      <c r="PX91" s="42"/>
      <c r="PY91" s="42"/>
      <c r="PZ91" s="42"/>
      <c r="QA91" s="42"/>
      <c r="QB91" s="42"/>
      <c r="QC91" s="42"/>
      <c r="QD91" s="42"/>
      <c r="QE91" s="42"/>
      <c r="QF91" s="42"/>
      <c r="QG91" s="42"/>
      <c r="QH91" s="42"/>
      <c r="QI91" s="42"/>
      <c r="QJ91" s="42"/>
      <c r="QK91" s="42"/>
      <c r="QL91" s="42"/>
      <c r="QM91" s="42"/>
      <c r="QN91" s="42"/>
      <c r="QO91" s="42"/>
      <c r="QP91" s="42"/>
      <c r="QQ91" s="42"/>
      <c r="QR91" s="42"/>
      <c r="QS91" s="42"/>
      <c r="QT91" s="42"/>
      <c r="QU91" s="42"/>
      <c r="QV91" s="42"/>
      <c r="QW91" s="42"/>
      <c r="QX91" s="42"/>
      <c r="QY91" s="42"/>
      <c r="QZ91" s="42"/>
      <c r="RA91" s="42"/>
      <c r="RB91" s="42"/>
      <c r="RC91" s="42"/>
      <c r="RD91" s="42"/>
      <c r="RE91" s="42"/>
      <c r="RF91" s="42"/>
      <c r="RG91" s="42"/>
      <c r="RH91" s="42"/>
      <c r="RI91" s="42"/>
      <c r="RJ91" s="42"/>
      <c r="RK91" s="42"/>
      <c r="RL91" s="42"/>
      <c r="RM91" s="42"/>
      <c r="RN91" s="42"/>
      <c r="RO91" s="42"/>
      <c r="RP91" s="42"/>
      <c r="RQ91" s="42"/>
      <c r="RR91" s="42"/>
      <c r="RS91" s="42"/>
      <c r="RT91" s="42"/>
      <c r="RU91" s="42"/>
      <c r="RV91" s="42"/>
      <c r="RW91" s="42"/>
      <c r="RX91" s="42"/>
      <c r="RY91" s="42"/>
      <c r="RZ91" s="42"/>
      <c r="SA91" s="42"/>
      <c r="SB91" s="42"/>
      <c r="SC91" s="42"/>
      <c r="SD91" s="42"/>
      <c r="SE91" s="42"/>
      <c r="SF91" s="42"/>
      <c r="SG91" s="42"/>
      <c r="SH91" s="42"/>
      <c r="SI91" s="42"/>
      <c r="SJ91" s="42"/>
      <c r="SK91" s="42"/>
      <c r="SL91" s="42"/>
      <c r="SM91" s="42"/>
      <c r="SN91" s="42"/>
      <c r="SO91" s="42"/>
      <c r="SP91" s="42"/>
      <c r="SQ91" s="42"/>
      <c r="SR91" s="42"/>
      <c r="SS91" s="42"/>
      <c r="ST91" s="42"/>
      <c r="SU91" s="42"/>
      <c r="SV91" s="42"/>
      <c r="SW91" s="42"/>
      <c r="SX91" s="42"/>
      <c r="SY91" s="42"/>
      <c r="SZ91" s="42"/>
      <c r="TA91" s="42"/>
      <c r="TB91" s="42"/>
      <c r="TC91" s="42"/>
      <c r="TD91" s="42"/>
      <c r="TE91" s="42"/>
      <c r="TF91" s="42"/>
      <c r="TG91" s="42"/>
      <c r="TH91" s="42"/>
      <c r="TI91" s="42"/>
      <c r="TJ91" s="42"/>
      <c r="TK91" s="42"/>
      <c r="TL91" s="42"/>
      <c r="TM91" s="42"/>
      <c r="TN91" s="42"/>
      <c r="TO91" s="42"/>
      <c r="TP91" s="42"/>
      <c r="TQ91" s="42"/>
      <c r="TR91" s="42"/>
      <c r="TS91" s="42"/>
      <c r="TT91" s="42"/>
      <c r="TU91" s="42"/>
      <c r="TV91" s="42"/>
      <c r="TW91" s="42"/>
      <c r="TX91" s="42"/>
      <c r="TY91" s="42"/>
      <c r="TZ91" s="42"/>
      <c r="UA91" s="42"/>
      <c r="UB91" s="42"/>
      <c r="UC91" s="42"/>
      <c r="UD91" s="42"/>
      <c r="UE91" s="42"/>
      <c r="UF91" s="42"/>
      <c r="UG91" s="42"/>
      <c r="UH91" s="42"/>
      <c r="UI91" s="42"/>
      <c r="UJ91" s="42"/>
      <c r="UK91" s="42"/>
      <c r="UL91" s="42"/>
      <c r="UM91" s="42"/>
      <c r="UN91" s="42"/>
      <c r="UO91" s="42"/>
      <c r="UP91" s="42"/>
      <c r="UQ91" s="42"/>
      <c r="UR91" s="42"/>
      <c r="US91" s="42"/>
      <c r="UT91" s="42"/>
      <c r="UU91" s="42"/>
      <c r="UV91" s="42"/>
      <c r="UW91" s="42"/>
      <c r="UX91" s="42"/>
      <c r="UY91" s="42"/>
      <c r="UZ91" s="42"/>
      <c r="VA91" s="42"/>
      <c r="VB91" s="42"/>
      <c r="VC91" s="42"/>
      <c r="VD91" s="42"/>
      <c r="VE91" s="42"/>
      <c r="VF91" s="42"/>
      <c r="VG91" s="42"/>
      <c r="VH91" s="42"/>
      <c r="VI91" s="42"/>
      <c r="VJ91" s="42"/>
      <c r="VK91" s="42"/>
      <c r="VL91" s="42"/>
      <c r="VM91" s="42"/>
      <c r="VN91" s="42"/>
      <c r="VO91" s="42"/>
      <c r="VP91" s="42"/>
      <c r="VQ91" s="42"/>
      <c r="VR91" s="42"/>
      <c r="VS91" s="42"/>
      <c r="VT91" s="42"/>
      <c r="VU91" s="42"/>
      <c r="VV91" s="42"/>
      <c r="VW91" s="42"/>
      <c r="VX91" s="42"/>
      <c r="VY91" s="42"/>
      <c r="VZ91" s="42"/>
      <c r="WA91" s="42"/>
      <c r="WB91" s="42"/>
      <c r="WC91" s="42"/>
      <c r="WD91" s="42"/>
      <c r="WE91" s="42"/>
      <c r="WF91" s="42"/>
      <c r="WG91" s="42"/>
      <c r="WH91" s="42"/>
      <c r="WI91" s="42"/>
      <c r="WJ91" s="42"/>
      <c r="WK91" s="42"/>
      <c r="WL91" s="42"/>
      <c r="WM91" s="42"/>
      <c r="WN91" s="42"/>
      <c r="WO91" s="42"/>
      <c r="WP91" s="42"/>
      <c r="WQ91" s="42"/>
      <c r="WR91" s="42"/>
      <c r="WS91" s="42"/>
      <c r="WT91" s="42"/>
      <c r="WU91" s="42"/>
      <c r="WV91" s="42"/>
      <c r="WW91" s="42"/>
      <c r="WX91" s="42"/>
      <c r="WY91" s="42"/>
      <c r="WZ91" s="42"/>
      <c r="XA91" s="42"/>
      <c r="XB91" s="42"/>
      <c r="XC91" s="42"/>
      <c r="XD91" s="42"/>
      <c r="XE91" s="42"/>
      <c r="XF91" s="42"/>
      <c r="XG91" s="42"/>
      <c r="XH91" s="42"/>
      <c r="XI91" s="42"/>
      <c r="XJ91" s="42"/>
      <c r="XK91" s="42"/>
      <c r="XL91" s="42"/>
      <c r="XM91" s="42"/>
      <c r="XN91" s="42"/>
      <c r="XO91" s="42"/>
      <c r="XP91" s="42"/>
      <c r="XQ91" s="42"/>
      <c r="XR91" s="42"/>
      <c r="XS91" s="42"/>
      <c r="XT91" s="42"/>
      <c r="XU91" s="42"/>
      <c r="XV91" s="42"/>
      <c r="XW91" s="42"/>
      <c r="XX91" s="42"/>
      <c r="XY91" s="42"/>
      <c r="XZ91" s="42"/>
      <c r="YA91" s="42"/>
      <c r="YB91" s="42"/>
      <c r="YC91" s="42"/>
      <c r="YD91" s="42"/>
      <c r="YE91" s="42"/>
      <c r="YF91" s="42"/>
      <c r="YG91" s="42"/>
      <c r="YH91" s="42"/>
      <c r="YI91" s="42"/>
      <c r="YJ91" s="42"/>
      <c r="YK91" s="42"/>
      <c r="YL91" s="42"/>
      <c r="YM91" s="42"/>
      <c r="YN91" s="42"/>
      <c r="YO91" s="42"/>
      <c r="YP91" s="42"/>
      <c r="YQ91" s="42"/>
      <c r="YR91" s="42"/>
      <c r="YS91" s="42"/>
      <c r="YT91" s="42"/>
      <c r="YU91" s="42"/>
      <c r="YV91" s="42"/>
      <c r="YW91" s="42"/>
      <c r="YX91" s="42"/>
      <c r="YY91" s="42"/>
      <c r="YZ91" s="42"/>
      <c r="ZA91" s="42"/>
      <c r="ZB91" s="42"/>
      <c r="ZC91" s="42"/>
      <c r="ZD91" s="42"/>
      <c r="ZE91" s="42"/>
      <c r="ZF91" s="42"/>
      <c r="ZG91" s="42"/>
      <c r="ZH91" s="42"/>
      <c r="ZI91" s="42"/>
      <c r="ZJ91" s="42"/>
      <c r="ZK91" s="42"/>
      <c r="ZL91" s="42"/>
      <c r="ZM91" s="42"/>
      <c r="ZN91" s="42"/>
      <c r="ZO91" s="42"/>
      <c r="ZP91" s="42"/>
      <c r="ZQ91" s="42"/>
      <c r="ZR91" s="42"/>
      <c r="ZS91" s="42"/>
      <c r="ZT91" s="42"/>
      <c r="ZU91" s="42"/>
      <c r="ZV91" s="42"/>
      <c r="ZW91" s="42"/>
      <c r="ZX91" s="42"/>
      <c r="ZY91" s="42"/>
      <c r="ZZ91" s="42"/>
      <c r="AAA91" s="42"/>
      <c r="AAB91" s="42"/>
      <c r="AAC91" s="42"/>
      <c r="AAD91" s="42"/>
      <c r="AAE91" s="42"/>
      <c r="AAF91" s="42"/>
      <c r="AAG91" s="42"/>
      <c r="AAH91" s="42"/>
      <c r="AAI91" s="42"/>
      <c r="AAJ91" s="42"/>
      <c r="AAK91" s="42"/>
      <c r="AAL91" s="42"/>
      <c r="AAM91" s="42"/>
      <c r="AAN91" s="42"/>
      <c r="AAO91" s="42"/>
      <c r="AAP91" s="42"/>
      <c r="AAQ91" s="42"/>
      <c r="AAR91" s="42"/>
      <c r="AAS91" s="42"/>
      <c r="AAT91" s="42"/>
      <c r="AAU91" s="42"/>
      <c r="AAV91" s="42"/>
      <c r="AAW91" s="42"/>
      <c r="AAX91" s="42"/>
      <c r="AAY91" s="42"/>
      <c r="AAZ91" s="42"/>
      <c r="ABA91" s="42"/>
      <c r="ABB91" s="42"/>
      <c r="ABC91" s="42"/>
      <c r="ABD91" s="42"/>
      <c r="ABE91" s="42"/>
      <c r="ABF91" s="42"/>
      <c r="ABG91" s="42"/>
      <c r="ABH91" s="42"/>
      <c r="ABI91" s="42"/>
      <c r="ABJ91" s="42"/>
      <c r="ABK91" s="42"/>
      <c r="ABL91" s="42"/>
      <c r="ABM91" s="42"/>
      <c r="ABN91" s="42"/>
      <c r="ABO91" s="42"/>
      <c r="ABP91" s="42"/>
      <c r="ABQ91" s="42"/>
      <c r="ABR91" s="42"/>
      <c r="ABS91" s="42"/>
      <c r="ABT91" s="42"/>
      <c r="ABU91" s="42"/>
      <c r="ABV91" s="42"/>
      <c r="ABW91" s="42"/>
      <c r="ABX91" s="42"/>
      <c r="ABY91" s="42"/>
      <c r="ABZ91" s="42"/>
      <c r="ACA91" s="42"/>
      <c r="ACB91" s="42"/>
      <c r="ACC91" s="42"/>
      <c r="ACD91" s="42"/>
      <c r="ACE91" s="42"/>
      <c r="ACF91" s="42"/>
      <c r="ACG91" s="42"/>
      <c r="ACH91" s="42"/>
      <c r="ACI91" s="42"/>
      <c r="ACJ91" s="42"/>
      <c r="ACK91" s="42"/>
      <c r="ACL91" s="42"/>
      <c r="ACM91" s="42"/>
      <c r="ACN91" s="42"/>
      <c r="ACO91" s="42"/>
      <c r="ACP91" s="42"/>
      <c r="ACQ91" s="42"/>
      <c r="ACR91" s="42"/>
      <c r="ACS91" s="42"/>
      <c r="ACT91" s="42"/>
      <c r="ACU91" s="42"/>
      <c r="ACV91" s="42"/>
      <c r="ACW91" s="42"/>
      <c r="ACX91" s="42"/>
      <c r="ACY91" s="42"/>
      <c r="ACZ91" s="42"/>
      <c r="ADA91" s="42"/>
      <c r="ADB91" s="42"/>
      <c r="ADC91" s="42"/>
      <c r="ADD91" s="42"/>
      <c r="ADE91" s="42"/>
      <c r="ADF91" s="42"/>
      <c r="ADG91" s="42"/>
      <c r="ADH91" s="42"/>
      <c r="ADI91" s="42"/>
      <c r="ADJ91" s="42"/>
      <c r="ADK91" s="42"/>
      <c r="ADL91" s="42"/>
      <c r="ADM91" s="42"/>
      <c r="ADN91" s="42"/>
      <c r="ADO91" s="42"/>
      <c r="ADP91" s="42"/>
      <c r="ADQ91" s="42"/>
      <c r="ADR91" s="42"/>
      <c r="ADS91" s="42"/>
      <c r="ADT91" s="42"/>
      <c r="ADU91" s="42"/>
      <c r="ADV91" s="42"/>
      <c r="ADW91" s="42"/>
      <c r="ADX91" s="42"/>
      <c r="ADY91" s="42"/>
      <c r="ADZ91" s="42"/>
      <c r="AEA91" s="42"/>
      <c r="AEB91" s="42"/>
      <c r="AEC91" s="42"/>
      <c r="AED91" s="42"/>
      <c r="AEE91" s="42"/>
      <c r="AEF91" s="42"/>
      <c r="AEG91" s="42"/>
      <c r="AEH91" s="42"/>
      <c r="AEI91" s="42"/>
      <c r="AEJ91" s="42"/>
      <c r="AEK91" s="42"/>
      <c r="AEL91" s="42"/>
      <c r="AEM91" s="42"/>
      <c r="AEN91" s="42"/>
      <c r="AEO91" s="42"/>
      <c r="AEP91" s="42"/>
      <c r="AEQ91" s="42"/>
      <c r="AER91" s="42"/>
      <c r="AES91" s="42"/>
      <c r="AET91" s="42"/>
      <c r="AEU91" s="42"/>
      <c r="AEV91" s="42"/>
      <c r="AEW91" s="42"/>
      <c r="AEX91" s="42"/>
      <c r="AEY91" s="42"/>
      <c r="AEZ91" s="42"/>
      <c r="AFA91" s="42"/>
      <c r="AFB91" s="42"/>
      <c r="AFC91" s="42"/>
      <c r="AFD91" s="42"/>
      <c r="AFE91" s="42"/>
      <c r="AFF91" s="42"/>
      <c r="AFG91" s="42"/>
      <c r="AFH91" s="42"/>
      <c r="AFI91" s="42"/>
      <c r="AFJ91" s="42"/>
      <c r="AFK91" s="42"/>
      <c r="AFL91" s="42"/>
      <c r="AFM91" s="42"/>
      <c r="AFN91" s="42"/>
      <c r="AFO91" s="42"/>
      <c r="AFP91" s="42"/>
      <c r="AFQ91" s="42"/>
      <c r="AFR91" s="42"/>
      <c r="AFS91" s="42"/>
      <c r="AFT91" s="42"/>
      <c r="AFU91" s="42"/>
      <c r="AFV91" s="42"/>
      <c r="AFW91" s="42"/>
      <c r="AFX91" s="42"/>
      <c r="AFY91" s="42"/>
      <c r="AFZ91" s="42"/>
      <c r="AGA91" s="42"/>
      <c r="AGB91" s="42"/>
      <c r="AGC91" s="42"/>
      <c r="AGD91" s="42"/>
      <c r="AGE91" s="42"/>
      <c r="AGF91" s="42"/>
      <c r="AGG91" s="42"/>
      <c r="AGH91" s="42"/>
      <c r="AGI91" s="42"/>
      <c r="AGJ91" s="42"/>
      <c r="AGK91" s="42"/>
      <c r="AGL91" s="42"/>
      <c r="AGM91" s="42"/>
      <c r="AGN91" s="42"/>
      <c r="AGO91" s="42"/>
      <c r="AGP91" s="42"/>
      <c r="AGQ91" s="42"/>
      <c r="AGR91" s="42"/>
      <c r="AGS91" s="42"/>
      <c r="AGT91" s="42"/>
      <c r="AGU91" s="42"/>
      <c r="AGV91" s="42"/>
      <c r="AGW91" s="42"/>
      <c r="AGX91" s="42"/>
      <c r="AGY91" s="42"/>
      <c r="AGZ91" s="42"/>
      <c r="AHA91" s="42"/>
      <c r="AHB91" s="42"/>
      <c r="AHC91" s="42"/>
      <c r="AHD91" s="42"/>
      <c r="AHE91" s="42"/>
      <c r="AHF91" s="42"/>
      <c r="AHG91" s="42"/>
      <c r="AHH91" s="42"/>
      <c r="AHI91" s="42"/>
      <c r="AHJ91" s="42"/>
      <c r="AHK91" s="42"/>
      <c r="AHL91" s="42"/>
      <c r="AHM91" s="42"/>
      <c r="AHN91" s="42"/>
      <c r="AHO91" s="42"/>
      <c r="AHP91" s="42"/>
      <c r="AHQ91" s="42"/>
      <c r="AHR91" s="42"/>
      <c r="AHS91" s="42"/>
      <c r="AHT91" s="42"/>
      <c r="AHU91" s="42"/>
      <c r="AHV91" s="42"/>
      <c r="AHW91" s="42"/>
      <c r="AHX91" s="42"/>
      <c r="AHY91" s="42"/>
      <c r="AHZ91" s="42"/>
      <c r="AIA91" s="42"/>
      <c r="AIB91" s="42"/>
      <c r="AIC91" s="42"/>
      <c r="AID91" s="42"/>
      <c r="AIE91" s="42"/>
      <c r="AIF91" s="42"/>
      <c r="AIG91" s="42"/>
      <c r="AIH91" s="42"/>
      <c r="AII91" s="42"/>
      <c r="AIJ91" s="42"/>
      <c r="AIK91" s="42"/>
      <c r="AIL91" s="42"/>
      <c r="AIM91" s="42"/>
      <c r="AIN91" s="42"/>
      <c r="AIO91" s="42"/>
      <c r="AIP91" s="42"/>
      <c r="AIQ91" s="42"/>
      <c r="AIR91" s="42"/>
      <c r="AIS91" s="42"/>
      <c r="AIT91" s="42"/>
      <c r="AIU91" s="42"/>
      <c r="AIV91" s="42"/>
      <c r="AIW91" s="42"/>
      <c r="AIX91" s="42"/>
      <c r="AIY91" s="42"/>
      <c r="AIZ91" s="42"/>
      <c r="AJA91" s="42"/>
      <c r="AJB91" s="42"/>
      <c r="AJC91" s="42"/>
      <c r="AJD91" s="42"/>
      <c r="AJE91" s="42"/>
      <c r="AJF91" s="42"/>
      <c r="AJG91" s="42"/>
      <c r="AJH91" s="42"/>
      <c r="AJI91" s="42"/>
      <c r="AJJ91" s="42"/>
      <c r="AJK91" s="42"/>
      <c r="AJL91" s="42"/>
      <c r="AJM91" s="42"/>
      <c r="AJN91" s="42"/>
      <c r="AJO91" s="42"/>
      <c r="AJP91" s="42"/>
      <c r="AJQ91" s="42"/>
      <c r="AJR91" s="42"/>
      <c r="AJS91" s="42"/>
      <c r="AJT91" s="42"/>
      <c r="AJU91" s="42"/>
      <c r="AJV91" s="42"/>
      <c r="AJW91" s="42"/>
      <c r="AJX91" s="42"/>
      <c r="AJY91" s="42"/>
      <c r="AJZ91" s="42"/>
      <c r="AKA91" s="42"/>
      <c r="AKB91" s="42"/>
      <c r="AKC91" s="42"/>
      <c r="AKD91" s="42"/>
      <c r="AKE91" s="42"/>
      <c r="AKF91" s="42"/>
      <c r="AKG91" s="42"/>
      <c r="AKH91" s="42"/>
      <c r="AKI91" s="42"/>
      <c r="AKJ91" s="42"/>
      <c r="AKK91" s="42"/>
      <c r="AKL91" s="42"/>
      <c r="AKM91" s="42"/>
      <c r="AKN91" s="42"/>
      <c r="AKO91" s="42"/>
      <c r="AKP91" s="42"/>
      <c r="AKQ91" s="42"/>
      <c r="AKR91" s="42"/>
      <c r="AKS91" s="42"/>
      <c r="AKT91" s="42"/>
      <c r="AKU91" s="42"/>
      <c r="AKV91" s="42"/>
      <c r="AKW91" s="42"/>
      <c r="AKX91" s="42"/>
      <c r="AKY91" s="42"/>
      <c r="AKZ91" s="42"/>
      <c r="ALA91" s="42"/>
      <c r="ALB91" s="42"/>
      <c r="ALC91" s="42"/>
      <c r="ALD91" s="42"/>
      <c r="ALE91" s="42"/>
      <c r="ALF91" s="42"/>
      <c r="ALG91" s="42"/>
      <c r="ALH91" s="42"/>
      <c r="ALI91" s="42"/>
      <c r="ALJ91" s="42"/>
      <c r="ALK91" s="42"/>
      <c r="ALL91" s="42"/>
      <c r="ALM91" s="42"/>
      <c r="ALN91" s="42"/>
      <c r="ALO91" s="42"/>
      <c r="ALP91" s="42"/>
      <c r="ALQ91" s="42"/>
      <c r="ALR91" s="42"/>
      <c r="ALS91" s="42"/>
      <c r="ALT91" s="42"/>
      <c r="ALU91" s="42"/>
      <c r="ALV91" s="42"/>
      <c r="ALW91" s="42"/>
      <c r="ALX91" s="42"/>
      <c r="ALY91" s="42"/>
      <c r="ALZ91" s="42"/>
      <c r="AMA91" s="42"/>
      <c r="AMB91" s="42"/>
      <c r="AMC91" s="42"/>
      <c r="AMD91" s="42"/>
      <c r="AME91" s="42"/>
      <c r="AMF91" s="42"/>
      <c r="AMG91" s="42"/>
      <c r="AMH91" s="42"/>
      <c r="AMI91" s="42"/>
      <c r="AMJ91" s="42"/>
      <c r="AMK91" s="42"/>
      <c r="AML91" s="42"/>
    </row>
    <row r="92" spans="1:1026" s="51" customFormat="1" ht="16.5" customHeight="1" thickBot="1">
      <c r="A92" s="47"/>
      <c r="B92" s="48"/>
      <c r="C92" s="49"/>
      <c r="D92" s="49"/>
      <c r="E92" s="49"/>
      <c r="F92" s="49"/>
      <c r="G92" s="49"/>
      <c r="H92" s="50"/>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7"/>
      <c r="CH92" s="47"/>
      <c r="CI92" s="47"/>
      <c r="CJ92" s="47"/>
      <c r="CK92" s="47"/>
      <c r="CL92" s="47"/>
      <c r="CM92" s="47"/>
      <c r="CN92" s="47"/>
      <c r="CO92" s="47"/>
      <c r="CP92" s="47"/>
      <c r="CQ92" s="47"/>
      <c r="CR92" s="47"/>
      <c r="CS92" s="47"/>
      <c r="CT92" s="47"/>
      <c r="CU92" s="47"/>
      <c r="CV92" s="47"/>
      <c r="CW92" s="47"/>
      <c r="CX92" s="47"/>
      <c r="CY92" s="47"/>
      <c r="CZ92" s="47"/>
      <c r="DA92" s="47"/>
      <c r="DB92" s="47"/>
      <c r="DC92" s="47"/>
      <c r="DD92" s="47"/>
      <c r="DE92" s="47"/>
      <c r="DF92" s="47"/>
      <c r="DG92" s="47"/>
      <c r="DH92" s="47"/>
      <c r="DI92" s="47"/>
      <c r="DJ92" s="47"/>
      <c r="DK92" s="47"/>
      <c r="DL92" s="47"/>
      <c r="DM92" s="47"/>
      <c r="DN92" s="47"/>
      <c r="DO92" s="47"/>
      <c r="DP92" s="47"/>
      <c r="DQ92" s="47"/>
      <c r="DR92" s="47"/>
      <c r="DS92" s="47"/>
      <c r="DT92" s="47"/>
      <c r="DU92" s="47"/>
      <c r="DV92" s="47"/>
      <c r="DW92" s="47"/>
      <c r="DX92" s="47"/>
      <c r="DY92" s="47"/>
      <c r="DZ92" s="47"/>
      <c r="EA92" s="47"/>
      <c r="EB92" s="47"/>
      <c r="EC92" s="47"/>
      <c r="ED92" s="47"/>
      <c r="EE92" s="47"/>
      <c r="EF92" s="47"/>
      <c r="EG92" s="47"/>
      <c r="EH92" s="47"/>
      <c r="EI92" s="47"/>
      <c r="EJ92" s="47"/>
      <c r="EK92" s="47"/>
      <c r="EL92" s="47"/>
      <c r="EM92" s="47"/>
      <c r="EN92" s="47"/>
      <c r="EO92" s="47"/>
      <c r="EP92" s="47"/>
      <c r="EQ92" s="47"/>
      <c r="ER92" s="47"/>
      <c r="ES92" s="47"/>
      <c r="ET92" s="47"/>
      <c r="EU92" s="47"/>
      <c r="EV92" s="47"/>
      <c r="EW92" s="47"/>
      <c r="EX92" s="47"/>
      <c r="EY92" s="47"/>
      <c r="EZ92" s="47"/>
      <c r="FA92" s="47"/>
      <c r="FB92" s="47"/>
      <c r="FC92" s="47"/>
      <c r="FD92" s="47"/>
      <c r="FE92" s="47"/>
      <c r="FF92" s="47"/>
      <c r="FG92" s="47"/>
      <c r="FH92" s="47"/>
      <c r="FI92" s="47"/>
      <c r="FJ92" s="47"/>
      <c r="FK92" s="47"/>
      <c r="FL92" s="47"/>
      <c r="FM92" s="47"/>
      <c r="FN92" s="47"/>
      <c r="FO92" s="47"/>
      <c r="FP92" s="47"/>
      <c r="FQ92" s="47"/>
      <c r="FR92" s="47"/>
      <c r="FS92" s="47"/>
      <c r="FT92" s="47"/>
      <c r="FU92" s="47"/>
      <c r="FV92" s="47"/>
      <c r="FW92" s="47"/>
      <c r="FX92" s="47"/>
      <c r="FY92" s="47"/>
      <c r="FZ92" s="47"/>
      <c r="GA92" s="47"/>
      <c r="GB92" s="47"/>
      <c r="GC92" s="47"/>
      <c r="GD92" s="47"/>
      <c r="GE92" s="47"/>
      <c r="GF92" s="47"/>
      <c r="GG92" s="47"/>
      <c r="GH92" s="47"/>
      <c r="GI92" s="47"/>
      <c r="GJ92" s="47"/>
      <c r="GK92" s="47"/>
      <c r="GL92" s="47"/>
      <c r="GM92" s="47"/>
      <c r="GN92" s="47"/>
      <c r="GO92" s="47"/>
      <c r="GP92" s="47"/>
      <c r="GQ92" s="47"/>
      <c r="GR92" s="47"/>
      <c r="GS92" s="47"/>
      <c r="GT92" s="47"/>
      <c r="GU92" s="47"/>
      <c r="GV92" s="47"/>
      <c r="GW92" s="47"/>
      <c r="GX92" s="47"/>
      <c r="GY92" s="47"/>
      <c r="GZ92" s="47"/>
      <c r="HA92" s="47"/>
      <c r="HB92" s="47"/>
      <c r="HC92" s="47"/>
      <c r="HD92" s="47"/>
      <c r="HE92" s="47"/>
      <c r="HF92" s="47"/>
      <c r="HG92" s="47"/>
      <c r="HH92" s="47"/>
      <c r="HI92" s="47"/>
      <c r="HJ92" s="47"/>
      <c r="HK92" s="47"/>
      <c r="HL92" s="47"/>
      <c r="HM92" s="47"/>
      <c r="HN92" s="47"/>
      <c r="HO92" s="47"/>
      <c r="HP92" s="47"/>
      <c r="HQ92" s="47"/>
      <c r="HR92" s="47"/>
      <c r="HS92" s="47"/>
      <c r="HT92" s="47"/>
      <c r="HU92" s="47"/>
      <c r="HV92" s="47"/>
      <c r="HW92" s="47"/>
      <c r="HX92" s="47"/>
      <c r="HY92" s="47"/>
      <c r="HZ92" s="47"/>
      <c r="IA92" s="47"/>
      <c r="IB92" s="47"/>
      <c r="IC92" s="47"/>
      <c r="ID92" s="47"/>
      <c r="IE92" s="47"/>
      <c r="IF92" s="47"/>
      <c r="IG92" s="47"/>
      <c r="IH92" s="47"/>
      <c r="II92" s="47"/>
      <c r="IJ92" s="47"/>
      <c r="IK92" s="47"/>
      <c r="IL92" s="47"/>
      <c r="IM92" s="47"/>
      <c r="IN92" s="47"/>
      <c r="IO92" s="47"/>
      <c r="IP92" s="47"/>
      <c r="IQ92" s="47"/>
      <c r="IR92" s="47"/>
      <c r="IS92" s="47"/>
      <c r="IT92" s="47"/>
      <c r="IU92" s="47"/>
      <c r="IV92" s="47"/>
      <c r="IW92" s="47"/>
      <c r="IX92" s="47"/>
      <c r="IY92" s="47"/>
      <c r="IZ92" s="47"/>
      <c r="JA92" s="47"/>
      <c r="JB92" s="47"/>
      <c r="JC92" s="47"/>
      <c r="JD92" s="47"/>
      <c r="JE92" s="47"/>
      <c r="JF92" s="47"/>
      <c r="JG92" s="47"/>
      <c r="JH92" s="47"/>
      <c r="JI92" s="47"/>
      <c r="JJ92" s="47"/>
      <c r="JK92" s="47"/>
      <c r="JL92" s="47"/>
      <c r="JM92" s="47"/>
      <c r="JN92" s="47"/>
      <c r="JO92" s="47"/>
      <c r="JP92" s="47"/>
      <c r="JQ92" s="47"/>
      <c r="JR92" s="47"/>
      <c r="JS92" s="47"/>
      <c r="JT92" s="47"/>
      <c r="JU92" s="47"/>
      <c r="JV92" s="47"/>
      <c r="JW92" s="47"/>
      <c r="JX92" s="47"/>
      <c r="JY92" s="47"/>
      <c r="JZ92" s="47"/>
      <c r="KA92" s="47"/>
      <c r="KB92" s="47"/>
      <c r="KC92" s="47"/>
      <c r="KD92" s="47"/>
      <c r="KE92" s="47"/>
      <c r="KF92" s="47"/>
      <c r="KG92" s="47"/>
      <c r="KH92" s="47"/>
      <c r="KI92" s="47"/>
      <c r="KJ92" s="47"/>
      <c r="KK92" s="47"/>
      <c r="KL92" s="47"/>
      <c r="KM92" s="47"/>
      <c r="KN92" s="47"/>
      <c r="KO92" s="47"/>
      <c r="KP92" s="47"/>
      <c r="KQ92" s="47"/>
      <c r="KR92" s="47"/>
      <c r="KS92" s="47"/>
      <c r="KT92" s="47"/>
      <c r="KU92" s="47"/>
      <c r="KV92" s="47"/>
      <c r="KW92" s="47"/>
      <c r="KX92" s="47"/>
      <c r="KY92" s="47"/>
      <c r="KZ92" s="47"/>
      <c r="LA92" s="47"/>
      <c r="LB92" s="47"/>
      <c r="LC92" s="47"/>
      <c r="LD92" s="47"/>
      <c r="LE92" s="47"/>
      <c r="LF92" s="47"/>
      <c r="LG92" s="47"/>
      <c r="LH92" s="47"/>
      <c r="LI92" s="47"/>
      <c r="LJ92" s="47"/>
      <c r="LK92" s="47"/>
      <c r="LL92" s="47"/>
      <c r="LM92" s="47"/>
      <c r="LN92" s="47"/>
      <c r="LO92" s="47"/>
      <c r="LP92" s="47"/>
      <c r="LQ92" s="47"/>
      <c r="LR92" s="47"/>
      <c r="LS92" s="47"/>
      <c r="LT92" s="47"/>
      <c r="LU92" s="47"/>
      <c r="LV92" s="47"/>
      <c r="LW92" s="47"/>
      <c r="LX92" s="47"/>
      <c r="LY92" s="47"/>
      <c r="LZ92" s="47"/>
      <c r="MA92" s="47"/>
      <c r="MB92" s="47"/>
      <c r="MC92" s="47"/>
      <c r="MD92" s="47"/>
      <c r="ME92" s="47"/>
      <c r="MF92" s="47"/>
      <c r="MG92" s="47"/>
      <c r="MH92" s="47"/>
      <c r="MI92" s="47"/>
      <c r="MJ92" s="47"/>
      <c r="MK92" s="47"/>
      <c r="ML92" s="47"/>
      <c r="MM92" s="47"/>
      <c r="MN92" s="47"/>
      <c r="MO92" s="47"/>
      <c r="MP92" s="47"/>
      <c r="MQ92" s="47"/>
      <c r="MR92" s="47"/>
      <c r="MS92" s="47"/>
      <c r="MT92" s="47"/>
      <c r="MU92" s="47"/>
      <c r="MV92" s="47"/>
      <c r="MW92" s="47"/>
      <c r="MX92" s="47"/>
      <c r="MY92" s="47"/>
      <c r="MZ92" s="47"/>
      <c r="NA92" s="47"/>
      <c r="NB92" s="47"/>
      <c r="NC92" s="47"/>
      <c r="ND92" s="47"/>
      <c r="NE92" s="47"/>
      <c r="NF92" s="47"/>
      <c r="NG92" s="47"/>
      <c r="NH92" s="47"/>
      <c r="NI92" s="47"/>
      <c r="NJ92" s="47"/>
      <c r="NK92" s="47"/>
      <c r="NL92" s="47"/>
      <c r="NM92" s="47"/>
      <c r="NN92" s="47"/>
      <c r="NO92" s="47"/>
      <c r="NP92" s="47"/>
      <c r="NQ92" s="47"/>
      <c r="NR92" s="47"/>
      <c r="NS92" s="47"/>
      <c r="NT92" s="47"/>
      <c r="NU92" s="47"/>
      <c r="NV92" s="47"/>
      <c r="NW92" s="47"/>
      <c r="NX92" s="47"/>
      <c r="NY92" s="47"/>
      <c r="NZ92" s="47"/>
      <c r="OA92" s="47"/>
      <c r="OB92" s="47"/>
      <c r="OC92" s="47"/>
      <c r="OD92" s="47"/>
      <c r="OE92" s="47"/>
      <c r="OF92" s="47"/>
      <c r="OG92" s="47"/>
      <c r="OH92" s="47"/>
      <c r="OI92" s="47"/>
      <c r="OJ92" s="47"/>
      <c r="OK92" s="47"/>
      <c r="OL92" s="47"/>
      <c r="OM92" s="47"/>
      <c r="ON92" s="47"/>
      <c r="OO92" s="47"/>
      <c r="OP92" s="47"/>
      <c r="OQ92" s="47"/>
      <c r="OR92" s="47"/>
      <c r="OS92" s="47"/>
      <c r="OT92" s="47"/>
      <c r="OU92" s="47"/>
      <c r="OV92" s="47"/>
      <c r="OW92" s="47"/>
      <c r="OX92" s="47"/>
      <c r="OY92" s="47"/>
      <c r="OZ92" s="47"/>
      <c r="PA92" s="47"/>
      <c r="PB92" s="47"/>
      <c r="PC92" s="47"/>
      <c r="PD92" s="47"/>
      <c r="PE92" s="47"/>
      <c r="PF92" s="47"/>
      <c r="PG92" s="47"/>
      <c r="PH92" s="47"/>
      <c r="PI92" s="47"/>
      <c r="PJ92" s="47"/>
      <c r="PK92" s="47"/>
      <c r="PL92" s="47"/>
      <c r="PM92" s="47"/>
      <c r="PN92" s="47"/>
      <c r="PO92" s="47"/>
      <c r="PP92" s="47"/>
      <c r="PQ92" s="47"/>
      <c r="PR92" s="47"/>
      <c r="PS92" s="47"/>
      <c r="PT92" s="47"/>
      <c r="PU92" s="47"/>
      <c r="PV92" s="47"/>
      <c r="PW92" s="47"/>
      <c r="PX92" s="47"/>
      <c r="PY92" s="47"/>
      <c r="PZ92" s="47"/>
      <c r="QA92" s="47"/>
      <c r="QB92" s="47"/>
      <c r="QC92" s="47"/>
      <c r="QD92" s="47"/>
      <c r="QE92" s="47"/>
      <c r="QF92" s="47"/>
      <c r="QG92" s="47"/>
      <c r="QH92" s="47"/>
      <c r="QI92" s="47"/>
      <c r="QJ92" s="47"/>
      <c r="QK92" s="47"/>
      <c r="QL92" s="47"/>
      <c r="QM92" s="47"/>
      <c r="QN92" s="47"/>
      <c r="QO92" s="47"/>
      <c r="QP92" s="47"/>
      <c r="QQ92" s="47"/>
      <c r="QR92" s="47"/>
      <c r="QS92" s="47"/>
      <c r="QT92" s="47"/>
      <c r="QU92" s="47"/>
      <c r="QV92" s="47"/>
      <c r="QW92" s="47"/>
      <c r="QX92" s="47"/>
      <c r="QY92" s="47"/>
      <c r="QZ92" s="47"/>
      <c r="RA92" s="47"/>
      <c r="RB92" s="47"/>
      <c r="RC92" s="47"/>
      <c r="RD92" s="47"/>
      <c r="RE92" s="47"/>
      <c r="RF92" s="47"/>
      <c r="RG92" s="47"/>
      <c r="RH92" s="47"/>
      <c r="RI92" s="47"/>
      <c r="RJ92" s="47"/>
      <c r="RK92" s="47"/>
      <c r="RL92" s="47"/>
      <c r="RM92" s="47"/>
      <c r="RN92" s="47"/>
      <c r="RO92" s="47"/>
      <c r="RP92" s="47"/>
      <c r="RQ92" s="47"/>
      <c r="RR92" s="47"/>
      <c r="RS92" s="47"/>
      <c r="RT92" s="47"/>
      <c r="RU92" s="47"/>
      <c r="RV92" s="47"/>
      <c r="RW92" s="47"/>
      <c r="RX92" s="47"/>
      <c r="RY92" s="47"/>
      <c r="RZ92" s="47"/>
      <c r="SA92" s="47"/>
      <c r="SB92" s="47"/>
      <c r="SC92" s="47"/>
      <c r="SD92" s="47"/>
      <c r="SE92" s="47"/>
      <c r="SF92" s="47"/>
      <c r="SG92" s="47"/>
      <c r="SH92" s="47"/>
      <c r="SI92" s="47"/>
      <c r="SJ92" s="47"/>
      <c r="SK92" s="47"/>
      <c r="SL92" s="47"/>
      <c r="SM92" s="47"/>
      <c r="SN92" s="47"/>
      <c r="SO92" s="47"/>
      <c r="SP92" s="47"/>
      <c r="SQ92" s="47"/>
      <c r="SR92" s="47"/>
      <c r="SS92" s="47"/>
      <c r="ST92" s="47"/>
      <c r="SU92" s="47"/>
      <c r="SV92" s="47"/>
      <c r="SW92" s="47"/>
      <c r="SX92" s="47"/>
      <c r="SY92" s="47"/>
      <c r="SZ92" s="47"/>
      <c r="TA92" s="47"/>
      <c r="TB92" s="47"/>
      <c r="TC92" s="47"/>
      <c r="TD92" s="47"/>
      <c r="TE92" s="47"/>
      <c r="TF92" s="47"/>
      <c r="TG92" s="47"/>
      <c r="TH92" s="47"/>
      <c r="TI92" s="47"/>
      <c r="TJ92" s="47"/>
      <c r="TK92" s="47"/>
      <c r="TL92" s="47"/>
      <c r="TM92" s="47"/>
      <c r="TN92" s="47"/>
      <c r="TO92" s="47"/>
      <c r="TP92" s="47"/>
      <c r="TQ92" s="47"/>
      <c r="TR92" s="47"/>
      <c r="TS92" s="47"/>
      <c r="TT92" s="47"/>
      <c r="TU92" s="47"/>
      <c r="TV92" s="47"/>
      <c r="TW92" s="47"/>
      <c r="TX92" s="47"/>
      <c r="TY92" s="47"/>
      <c r="TZ92" s="47"/>
      <c r="UA92" s="47"/>
      <c r="UB92" s="47"/>
      <c r="UC92" s="47"/>
      <c r="UD92" s="47"/>
      <c r="UE92" s="47"/>
      <c r="UF92" s="47"/>
      <c r="UG92" s="47"/>
      <c r="UH92" s="47"/>
      <c r="UI92" s="47"/>
      <c r="UJ92" s="47"/>
      <c r="UK92" s="47"/>
      <c r="UL92" s="47"/>
      <c r="UM92" s="47"/>
      <c r="UN92" s="47"/>
      <c r="UO92" s="47"/>
      <c r="UP92" s="47"/>
      <c r="UQ92" s="47"/>
      <c r="UR92" s="47"/>
      <c r="US92" s="47"/>
      <c r="UT92" s="47"/>
      <c r="UU92" s="47"/>
      <c r="UV92" s="47"/>
      <c r="UW92" s="47"/>
      <c r="UX92" s="47"/>
      <c r="UY92" s="47"/>
      <c r="UZ92" s="47"/>
      <c r="VA92" s="47"/>
      <c r="VB92" s="47"/>
      <c r="VC92" s="47"/>
      <c r="VD92" s="47"/>
      <c r="VE92" s="47"/>
      <c r="VF92" s="47"/>
      <c r="VG92" s="47"/>
      <c r="VH92" s="47"/>
      <c r="VI92" s="47"/>
      <c r="VJ92" s="47"/>
      <c r="VK92" s="47"/>
      <c r="VL92" s="47"/>
      <c r="VM92" s="47"/>
      <c r="VN92" s="47"/>
      <c r="VO92" s="47"/>
      <c r="VP92" s="47"/>
      <c r="VQ92" s="47"/>
      <c r="VR92" s="47"/>
      <c r="VS92" s="47"/>
      <c r="VT92" s="47"/>
      <c r="VU92" s="47"/>
      <c r="VV92" s="47"/>
      <c r="VW92" s="47"/>
      <c r="VX92" s="47"/>
      <c r="VY92" s="47"/>
      <c r="VZ92" s="47"/>
      <c r="WA92" s="47"/>
      <c r="WB92" s="47"/>
      <c r="WC92" s="47"/>
      <c r="WD92" s="47"/>
      <c r="WE92" s="47"/>
      <c r="WF92" s="47"/>
      <c r="WG92" s="47"/>
      <c r="WH92" s="47"/>
      <c r="WI92" s="47"/>
      <c r="WJ92" s="47"/>
      <c r="WK92" s="47"/>
      <c r="WL92" s="47"/>
      <c r="WM92" s="47"/>
      <c r="WN92" s="47"/>
      <c r="WO92" s="47"/>
      <c r="WP92" s="47"/>
      <c r="WQ92" s="47"/>
      <c r="WR92" s="47"/>
      <c r="WS92" s="47"/>
      <c r="WT92" s="47"/>
      <c r="WU92" s="47"/>
      <c r="WV92" s="47"/>
      <c r="WW92" s="47"/>
      <c r="WX92" s="47"/>
      <c r="WY92" s="47"/>
      <c r="WZ92" s="47"/>
      <c r="XA92" s="47"/>
      <c r="XB92" s="47"/>
      <c r="XC92" s="47"/>
      <c r="XD92" s="47"/>
      <c r="XE92" s="47"/>
      <c r="XF92" s="47"/>
      <c r="XG92" s="47"/>
      <c r="XH92" s="47"/>
      <c r="XI92" s="47"/>
      <c r="XJ92" s="47"/>
      <c r="XK92" s="47"/>
      <c r="XL92" s="47"/>
      <c r="XM92" s="47"/>
      <c r="XN92" s="47"/>
      <c r="XO92" s="47"/>
      <c r="XP92" s="47"/>
      <c r="XQ92" s="47"/>
      <c r="XR92" s="47"/>
      <c r="XS92" s="47"/>
      <c r="XT92" s="47"/>
      <c r="XU92" s="47"/>
      <c r="XV92" s="47"/>
      <c r="XW92" s="47"/>
      <c r="XX92" s="47"/>
      <c r="XY92" s="47"/>
      <c r="XZ92" s="47"/>
      <c r="YA92" s="47"/>
      <c r="YB92" s="47"/>
      <c r="YC92" s="47"/>
      <c r="YD92" s="47"/>
      <c r="YE92" s="47"/>
      <c r="YF92" s="47"/>
      <c r="YG92" s="47"/>
      <c r="YH92" s="47"/>
      <c r="YI92" s="47"/>
      <c r="YJ92" s="47"/>
      <c r="YK92" s="47"/>
      <c r="YL92" s="47"/>
      <c r="YM92" s="47"/>
      <c r="YN92" s="47"/>
      <c r="YO92" s="47"/>
      <c r="YP92" s="47"/>
      <c r="YQ92" s="47"/>
      <c r="YR92" s="47"/>
      <c r="YS92" s="47"/>
      <c r="YT92" s="47"/>
      <c r="YU92" s="47"/>
      <c r="YV92" s="47"/>
      <c r="YW92" s="47"/>
      <c r="YX92" s="47"/>
      <c r="YY92" s="47"/>
      <c r="YZ92" s="47"/>
      <c r="ZA92" s="47"/>
      <c r="ZB92" s="47"/>
      <c r="ZC92" s="47"/>
      <c r="ZD92" s="47"/>
      <c r="ZE92" s="47"/>
      <c r="ZF92" s="47"/>
      <c r="ZG92" s="47"/>
      <c r="ZH92" s="47"/>
      <c r="ZI92" s="47"/>
      <c r="ZJ92" s="47"/>
      <c r="ZK92" s="47"/>
      <c r="ZL92" s="47"/>
      <c r="ZM92" s="47"/>
      <c r="ZN92" s="47"/>
      <c r="ZO92" s="47"/>
      <c r="ZP92" s="47"/>
      <c r="ZQ92" s="47"/>
      <c r="ZR92" s="47"/>
      <c r="ZS92" s="47"/>
      <c r="ZT92" s="47"/>
      <c r="ZU92" s="47"/>
      <c r="ZV92" s="47"/>
      <c r="ZW92" s="47"/>
      <c r="ZX92" s="47"/>
      <c r="ZY92" s="47"/>
      <c r="ZZ92" s="47"/>
      <c r="AAA92" s="47"/>
      <c r="AAB92" s="47"/>
      <c r="AAC92" s="47"/>
      <c r="AAD92" s="47"/>
      <c r="AAE92" s="47"/>
      <c r="AAF92" s="47"/>
      <c r="AAG92" s="47"/>
      <c r="AAH92" s="47"/>
      <c r="AAI92" s="47"/>
      <c r="AAJ92" s="47"/>
      <c r="AAK92" s="47"/>
      <c r="AAL92" s="47"/>
      <c r="AAM92" s="47"/>
      <c r="AAN92" s="47"/>
      <c r="AAO92" s="47"/>
      <c r="AAP92" s="47"/>
      <c r="AAQ92" s="47"/>
      <c r="AAR92" s="47"/>
      <c r="AAS92" s="47"/>
      <c r="AAT92" s="47"/>
      <c r="AAU92" s="47"/>
      <c r="AAV92" s="47"/>
      <c r="AAW92" s="47"/>
      <c r="AAX92" s="47"/>
      <c r="AAY92" s="47"/>
      <c r="AAZ92" s="47"/>
      <c r="ABA92" s="47"/>
      <c r="ABB92" s="47"/>
      <c r="ABC92" s="47"/>
      <c r="ABD92" s="47"/>
      <c r="ABE92" s="47"/>
      <c r="ABF92" s="47"/>
      <c r="ABG92" s="47"/>
      <c r="ABH92" s="47"/>
      <c r="ABI92" s="47"/>
      <c r="ABJ92" s="47"/>
      <c r="ABK92" s="47"/>
      <c r="ABL92" s="47"/>
      <c r="ABM92" s="47"/>
      <c r="ABN92" s="47"/>
      <c r="ABO92" s="47"/>
      <c r="ABP92" s="47"/>
      <c r="ABQ92" s="47"/>
      <c r="ABR92" s="47"/>
      <c r="ABS92" s="47"/>
      <c r="ABT92" s="47"/>
      <c r="ABU92" s="47"/>
      <c r="ABV92" s="47"/>
      <c r="ABW92" s="47"/>
      <c r="ABX92" s="47"/>
      <c r="ABY92" s="47"/>
      <c r="ABZ92" s="47"/>
      <c r="ACA92" s="47"/>
      <c r="ACB92" s="47"/>
      <c r="ACC92" s="47"/>
      <c r="ACD92" s="47"/>
      <c r="ACE92" s="47"/>
      <c r="ACF92" s="47"/>
      <c r="ACG92" s="47"/>
      <c r="ACH92" s="47"/>
      <c r="ACI92" s="47"/>
      <c r="ACJ92" s="47"/>
      <c r="ACK92" s="47"/>
      <c r="ACL92" s="47"/>
      <c r="ACM92" s="47"/>
      <c r="ACN92" s="47"/>
      <c r="ACO92" s="47"/>
      <c r="ACP92" s="47"/>
      <c r="ACQ92" s="47"/>
      <c r="ACR92" s="47"/>
      <c r="ACS92" s="47"/>
      <c r="ACT92" s="47"/>
      <c r="ACU92" s="47"/>
      <c r="ACV92" s="47"/>
      <c r="ACW92" s="47"/>
      <c r="ACX92" s="47"/>
      <c r="ACY92" s="47"/>
      <c r="ACZ92" s="47"/>
      <c r="ADA92" s="47"/>
      <c r="ADB92" s="47"/>
      <c r="ADC92" s="47"/>
      <c r="ADD92" s="47"/>
      <c r="ADE92" s="47"/>
      <c r="ADF92" s="47"/>
      <c r="ADG92" s="47"/>
      <c r="ADH92" s="47"/>
      <c r="ADI92" s="47"/>
      <c r="ADJ92" s="47"/>
      <c r="ADK92" s="47"/>
      <c r="ADL92" s="47"/>
      <c r="ADM92" s="47"/>
      <c r="ADN92" s="47"/>
      <c r="ADO92" s="47"/>
      <c r="ADP92" s="47"/>
      <c r="ADQ92" s="47"/>
      <c r="ADR92" s="47"/>
      <c r="ADS92" s="47"/>
      <c r="ADT92" s="47"/>
      <c r="ADU92" s="47"/>
      <c r="ADV92" s="47"/>
      <c r="ADW92" s="47"/>
      <c r="ADX92" s="47"/>
      <c r="ADY92" s="47"/>
      <c r="ADZ92" s="47"/>
      <c r="AEA92" s="47"/>
      <c r="AEB92" s="47"/>
      <c r="AEC92" s="47"/>
      <c r="AED92" s="47"/>
      <c r="AEE92" s="47"/>
      <c r="AEF92" s="47"/>
      <c r="AEG92" s="47"/>
      <c r="AEH92" s="47"/>
      <c r="AEI92" s="47"/>
      <c r="AEJ92" s="47"/>
      <c r="AEK92" s="47"/>
      <c r="AEL92" s="47"/>
      <c r="AEM92" s="47"/>
      <c r="AEN92" s="47"/>
      <c r="AEO92" s="47"/>
      <c r="AEP92" s="47"/>
      <c r="AEQ92" s="47"/>
      <c r="AER92" s="47"/>
      <c r="AES92" s="47"/>
      <c r="AET92" s="47"/>
      <c r="AEU92" s="47"/>
      <c r="AEV92" s="47"/>
      <c r="AEW92" s="47"/>
      <c r="AEX92" s="47"/>
      <c r="AEY92" s="47"/>
      <c r="AEZ92" s="47"/>
      <c r="AFA92" s="47"/>
      <c r="AFB92" s="47"/>
      <c r="AFC92" s="47"/>
      <c r="AFD92" s="47"/>
      <c r="AFE92" s="47"/>
      <c r="AFF92" s="47"/>
      <c r="AFG92" s="47"/>
      <c r="AFH92" s="47"/>
      <c r="AFI92" s="47"/>
      <c r="AFJ92" s="47"/>
      <c r="AFK92" s="47"/>
      <c r="AFL92" s="47"/>
      <c r="AFM92" s="47"/>
      <c r="AFN92" s="47"/>
      <c r="AFO92" s="47"/>
      <c r="AFP92" s="47"/>
      <c r="AFQ92" s="47"/>
      <c r="AFR92" s="47"/>
      <c r="AFS92" s="47"/>
      <c r="AFT92" s="47"/>
      <c r="AFU92" s="47"/>
      <c r="AFV92" s="47"/>
      <c r="AFW92" s="47"/>
      <c r="AFX92" s="47"/>
      <c r="AFY92" s="47"/>
      <c r="AFZ92" s="47"/>
      <c r="AGA92" s="47"/>
      <c r="AGB92" s="47"/>
      <c r="AGC92" s="47"/>
      <c r="AGD92" s="47"/>
      <c r="AGE92" s="47"/>
      <c r="AGF92" s="47"/>
      <c r="AGG92" s="47"/>
      <c r="AGH92" s="47"/>
      <c r="AGI92" s="47"/>
      <c r="AGJ92" s="47"/>
      <c r="AGK92" s="47"/>
      <c r="AGL92" s="47"/>
      <c r="AGM92" s="47"/>
      <c r="AGN92" s="47"/>
      <c r="AGO92" s="47"/>
      <c r="AGP92" s="47"/>
      <c r="AGQ92" s="47"/>
      <c r="AGR92" s="47"/>
      <c r="AGS92" s="47"/>
      <c r="AGT92" s="47"/>
      <c r="AGU92" s="47"/>
      <c r="AGV92" s="47"/>
      <c r="AGW92" s="47"/>
      <c r="AGX92" s="47"/>
      <c r="AGY92" s="47"/>
      <c r="AGZ92" s="47"/>
      <c r="AHA92" s="47"/>
      <c r="AHB92" s="47"/>
      <c r="AHC92" s="47"/>
      <c r="AHD92" s="47"/>
      <c r="AHE92" s="47"/>
      <c r="AHF92" s="47"/>
      <c r="AHG92" s="47"/>
      <c r="AHH92" s="47"/>
      <c r="AHI92" s="47"/>
      <c r="AHJ92" s="47"/>
      <c r="AHK92" s="47"/>
      <c r="AHL92" s="47"/>
      <c r="AHM92" s="47"/>
      <c r="AHN92" s="47"/>
      <c r="AHO92" s="47"/>
      <c r="AHP92" s="47"/>
      <c r="AHQ92" s="47"/>
      <c r="AHR92" s="47"/>
      <c r="AHS92" s="47"/>
      <c r="AHT92" s="47"/>
      <c r="AHU92" s="47"/>
      <c r="AHV92" s="47"/>
      <c r="AHW92" s="47"/>
      <c r="AHX92" s="47"/>
      <c r="AHY92" s="47"/>
      <c r="AHZ92" s="47"/>
      <c r="AIA92" s="47"/>
      <c r="AIB92" s="47"/>
      <c r="AIC92" s="47"/>
      <c r="AID92" s="47"/>
      <c r="AIE92" s="47"/>
      <c r="AIF92" s="47"/>
      <c r="AIG92" s="47"/>
      <c r="AIH92" s="47"/>
      <c r="AII92" s="47"/>
      <c r="AIJ92" s="47"/>
      <c r="AIK92" s="47"/>
      <c r="AIL92" s="47"/>
      <c r="AIM92" s="47"/>
      <c r="AIN92" s="47"/>
      <c r="AIO92" s="47"/>
      <c r="AIP92" s="47"/>
      <c r="AIQ92" s="47"/>
      <c r="AIR92" s="47"/>
      <c r="AIS92" s="47"/>
      <c r="AIT92" s="47"/>
      <c r="AIU92" s="47"/>
      <c r="AIV92" s="47"/>
      <c r="AIW92" s="47"/>
      <c r="AIX92" s="47"/>
      <c r="AIY92" s="47"/>
      <c r="AIZ92" s="47"/>
      <c r="AJA92" s="47"/>
      <c r="AJB92" s="47"/>
      <c r="AJC92" s="47"/>
      <c r="AJD92" s="47"/>
      <c r="AJE92" s="47"/>
      <c r="AJF92" s="47"/>
      <c r="AJG92" s="47"/>
      <c r="AJH92" s="47"/>
      <c r="AJI92" s="47"/>
      <c r="AJJ92" s="47"/>
      <c r="AJK92" s="47"/>
      <c r="AJL92" s="47"/>
      <c r="AJM92" s="47"/>
      <c r="AJN92" s="47"/>
      <c r="AJO92" s="47"/>
      <c r="AJP92" s="47"/>
      <c r="AJQ92" s="47"/>
      <c r="AJR92" s="47"/>
      <c r="AJS92" s="47"/>
      <c r="AJT92" s="47"/>
      <c r="AJU92" s="47"/>
      <c r="AJV92" s="47"/>
      <c r="AJW92" s="47"/>
      <c r="AJX92" s="47"/>
      <c r="AJY92" s="47"/>
      <c r="AJZ92" s="47"/>
      <c r="AKA92" s="47"/>
      <c r="AKB92" s="47"/>
      <c r="AKC92" s="47"/>
      <c r="AKD92" s="47"/>
      <c r="AKE92" s="47"/>
      <c r="AKF92" s="47"/>
      <c r="AKG92" s="47"/>
      <c r="AKH92" s="47"/>
      <c r="AKI92" s="47"/>
      <c r="AKJ92" s="47"/>
      <c r="AKK92" s="47"/>
      <c r="AKL92" s="47"/>
      <c r="AKM92" s="47"/>
      <c r="AKN92" s="47"/>
      <c r="AKO92" s="47"/>
      <c r="AKP92" s="47"/>
      <c r="AKQ92" s="47"/>
      <c r="AKR92" s="47"/>
      <c r="AKS92" s="47"/>
      <c r="AKT92" s="47"/>
      <c r="AKU92" s="47"/>
      <c r="AKV92" s="47"/>
      <c r="AKW92" s="47"/>
      <c r="AKX92" s="47"/>
      <c r="AKY92" s="47"/>
      <c r="AKZ92" s="47"/>
      <c r="ALA92" s="47"/>
      <c r="ALB92" s="47"/>
      <c r="ALC92" s="47"/>
      <c r="ALD92" s="47"/>
      <c r="ALE92" s="47"/>
      <c r="ALF92" s="47"/>
      <c r="ALG92" s="47"/>
      <c r="ALH92" s="47"/>
      <c r="ALI92" s="47"/>
      <c r="ALJ92" s="47"/>
      <c r="ALK92" s="47"/>
      <c r="ALL92" s="47"/>
      <c r="ALM92" s="47"/>
      <c r="ALN92" s="47"/>
      <c r="ALO92" s="47"/>
      <c r="ALP92" s="47"/>
      <c r="ALQ92" s="47"/>
      <c r="ALR92" s="47"/>
      <c r="ALS92" s="47"/>
      <c r="ALT92" s="47"/>
      <c r="ALU92" s="47"/>
      <c r="ALV92" s="47"/>
      <c r="ALW92" s="47"/>
      <c r="ALX92" s="47"/>
      <c r="ALY92" s="47"/>
      <c r="ALZ92" s="47"/>
      <c r="AMA92" s="47"/>
      <c r="AMB92" s="47"/>
      <c r="AMC92" s="47"/>
      <c r="AMD92" s="47"/>
      <c r="AME92" s="47"/>
      <c r="AMF92" s="47"/>
      <c r="AMG92" s="47"/>
      <c r="AMH92" s="47"/>
      <c r="AMI92" s="47"/>
      <c r="AMJ92" s="47"/>
      <c r="AMK92" s="47"/>
      <c r="AML92" s="47"/>
    </row>
    <row r="93" spans="1:1026" s="51" customFormat="1" ht="19.5" customHeight="1">
      <c r="A93" s="47"/>
      <c r="B93" s="310" t="s">
        <v>58</v>
      </c>
      <c r="C93" s="311"/>
      <c r="D93" s="311" t="s">
        <v>101</v>
      </c>
      <c r="E93" s="311"/>
      <c r="F93" s="311"/>
      <c r="G93" s="312"/>
      <c r="H93" s="313"/>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c r="CO93" s="47"/>
      <c r="CP93" s="47"/>
      <c r="CQ93" s="47"/>
      <c r="CR93" s="47"/>
      <c r="CS93" s="47"/>
      <c r="CT93" s="47"/>
      <c r="CU93" s="47"/>
      <c r="CV93" s="47"/>
      <c r="CW93" s="47"/>
      <c r="CX93" s="47"/>
      <c r="CY93" s="47"/>
      <c r="CZ93" s="47"/>
      <c r="DA93" s="47"/>
      <c r="DB93" s="47"/>
      <c r="DC93" s="47"/>
      <c r="DD93" s="47"/>
      <c r="DE93" s="47"/>
      <c r="DF93" s="47"/>
      <c r="DG93" s="47"/>
      <c r="DH93" s="47"/>
      <c r="DI93" s="47"/>
      <c r="DJ93" s="47"/>
      <c r="DK93" s="47"/>
      <c r="DL93" s="47"/>
      <c r="DM93" s="47"/>
      <c r="DN93" s="47"/>
      <c r="DO93" s="47"/>
      <c r="DP93" s="47"/>
      <c r="DQ93" s="47"/>
      <c r="DR93" s="47"/>
      <c r="DS93" s="47"/>
      <c r="DT93" s="47"/>
      <c r="DU93" s="47"/>
      <c r="DV93" s="47"/>
      <c r="DW93" s="47"/>
      <c r="DX93" s="47"/>
      <c r="DY93" s="47"/>
      <c r="DZ93" s="47"/>
      <c r="EA93" s="47"/>
      <c r="EB93" s="47"/>
      <c r="EC93" s="47"/>
      <c r="ED93" s="47"/>
      <c r="EE93" s="47"/>
      <c r="EF93" s="47"/>
      <c r="EG93" s="47"/>
      <c r="EH93" s="47"/>
      <c r="EI93" s="47"/>
      <c r="EJ93" s="47"/>
      <c r="EK93" s="47"/>
      <c r="EL93" s="47"/>
      <c r="EM93" s="47"/>
      <c r="EN93" s="47"/>
      <c r="EO93" s="47"/>
      <c r="EP93" s="47"/>
      <c r="EQ93" s="47"/>
      <c r="ER93" s="47"/>
      <c r="ES93" s="47"/>
      <c r="ET93" s="47"/>
      <c r="EU93" s="47"/>
      <c r="EV93" s="47"/>
      <c r="EW93" s="47"/>
      <c r="EX93" s="47"/>
      <c r="EY93" s="47"/>
      <c r="EZ93" s="47"/>
      <c r="FA93" s="47"/>
      <c r="FB93" s="47"/>
      <c r="FC93" s="47"/>
      <c r="FD93" s="47"/>
      <c r="FE93" s="47"/>
      <c r="FF93" s="47"/>
      <c r="FG93" s="47"/>
      <c r="FH93" s="47"/>
      <c r="FI93" s="47"/>
      <c r="FJ93" s="47"/>
      <c r="FK93" s="47"/>
      <c r="FL93" s="47"/>
      <c r="FM93" s="47"/>
      <c r="FN93" s="47"/>
      <c r="FO93" s="47"/>
      <c r="FP93" s="47"/>
      <c r="FQ93" s="47"/>
      <c r="FR93" s="47"/>
      <c r="FS93" s="47"/>
      <c r="FT93" s="47"/>
      <c r="FU93" s="47"/>
      <c r="FV93" s="47"/>
      <c r="FW93" s="47"/>
      <c r="FX93" s="47"/>
      <c r="FY93" s="47"/>
      <c r="FZ93" s="47"/>
      <c r="GA93" s="47"/>
      <c r="GB93" s="47"/>
      <c r="GC93" s="47"/>
      <c r="GD93" s="47"/>
      <c r="GE93" s="47"/>
      <c r="GF93" s="47"/>
      <c r="GG93" s="47"/>
      <c r="GH93" s="47"/>
      <c r="GI93" s="47"/>
      <c r="GJ93" s="47"/>
      <c r="GK93" s="47"/>
      <c r="GL93" s="47"/>
      <c r="GM93" s="47"/>
      <c r="GN93" s="47"/>
      <c r="GO93" s="47"/>
      <c r="GP93" s="47"/>
      <c r="GQ93" s="47"/>
      <c r="GR93" s="47"/>
      <c r="GS93" s="47"/>
      <c r="GT93" s="47"/>
      <c r="GU93" s="47"/>
      <c r="GV93" s="47"/>
      <c r="GW93" s="47"/>
      <c r="GX93" s="47"/>
      <c r="GY93" s="47"/>
      <c r="GZ93" s="47"/>
      <c r="HA93" s="47"/>
      <c r="HB93" s="47"/>
      <c r="HC93" s="47"/>
      <c r="HD93" s="47"/>
      <c r="HE93" s="47"/>
      <c r="HF93" s="47"/>
      <c r="HG93" s="47"/>
      <c r="HH93" s="47"/>
      <c r="HI93" s="47"/>
      <c r="HJ93" s="47"/>
      <c r="HK93" s="47"/>
      <c r="HL93" s="47"/>
      <c r="HM93" s="47"/>
      <c r="HN93" s="47"/>
      <c r="HO93" s="47"/>
      <c r="HP93" s="47"/>
      <c r="HQ93" s="47"/>
      <c r="HR93" s="47"/>
      <c r="HS93" s="47"/>
      <c r="HT93" s="47"/>
      <c r="HU93" s="47"/>
      <c r="HV93" s="47"/>
      <c r="HW93" s="47"/>
      <c r="HX93" s="47"/>
      <c r="HY93" s="47"/>
      <c r="HZ93" s="47"/>
      <c r="IA93" s="47"/>
      <c r="IB93" s="47"/>
      <c r="IC93" s="47"/>
      <c r="ID93" s="47"/>
      <c r="IE93" s="47"/>
      <c r="IF93" s="47"/>
      <c r="IG93" s="47"/>
      <c r="IH93" s="47"/>
      <c r="II93" s="47"/>
      <c r="IJ93" s="47"/>
      <c r="IK93" s="47"/>
      <c r="IL93" s="47"/>
      <c r="IM93" s="47"/>
      <c r="IN93" s="47"/>
      <c r="IO93" s="47"/>
      <c r="IP93" s="47"/>
      <c r="IQ93" s="47"/>
      <c r="IR93" s="47"/>
      <c r="IS93" s="47"/>
      <c r="IT93" s="47"/>
      <c r="IU93" s="47"/>
      <c r="IV93" s="47"/>
      <c r="IW93" s="47"/>
      <c r="IX93" s="47"/>
      <c r="IY93" s="47"/>
      <c r="IZ93" s="47"/>
      <c r="JA93" s="47"/>
      <c r="JB93" s="47"/>
      <c r="JC93" s="47"/>
      <c r="JD93" s="47"/>
      <c r="JE93" s="47"/>
      <c r="JF93" s="47"/>
      <c r="JG93" s="47"/>
      <c r="JH93" s="47"/>
      <c r="JI93" s="47"/>
      <c r="JJ93" s="47"/>
      <c r="JK93" s="47"/>
      <c r="JL93" s="47"/>
      <c r="JM93" s="47"/>
      <c r="JN93" s="47"/>
      <c r="JO93" s="47"/>
      <c r="JP93" s="47"/>
      <c r="JQ93" s="47"/>
      <c r="JR93" s="47"/>
      <c r="JS93" s="47"/>
      <c r="JT93" s="47"/>
      <c r="JU93" s="47"/>
      <c r="JV93" s="47"/>
      <c r="JW93" s="47"/>
      <c r="JX93" s="47"/>
      <c r="JY93" s="47"/>
      <c r="JZ93" s="47"/>
      <c r="KA93" s="47"/>
      <c r="KB93" s="47"/>
      <c r="KC93" s="47"/>
      <c r="KD93" s="47"/>
      <c r="KE93" s="47"/>
      <c r="KF93" s="47"/>
      <c r="KG93" s="47"/>
      <c r="KH93" s="47"/>
      <c r="KI93" s="47"/>
      <c r="KJ93" s="47"/>
      <c r="KK93" s="47"/>
      <c r="KL93" s="47"/>
      <c r="KM93" s="47"/>
      <c r="KN93" s="47"/>
      <c r="KO93" s="47"/>
      <c r="KP93" s="47"/>
      <c r="KQ93" s="47"/>
      <c r="KR93" s="47"/>
      <c r="KS93" s="47"/>
      <c r="KT93" s="47"/>
      <c r="KU93" s="47"/>
      <c r="KV93" s="47"/>
      <c r="KW93" s="47"/>
      <c r="KX93" s="47"/>
      <c r="KY93" s="47"/>
      <c r="KZ93" s="47"/>
      <c r="LA93" s="47"/>
      <c r="LB93" s="47"/>
      <c r="LC93" s="47"/>
      <c r="LD93" s="47"/>
      <c r="LE93" s="47"/>
      <c r="LF93" s="47"/>
      <c r="LG93" s="47"/>
      <c r="LH93" s="47"/>
      <c r="LI93" s="47"/>
      <c r="LJ93" s="47"/>
      <c r="LK93" s="47"/>
      <c r="LL93" s="47"/>
      <c r="LM93" s="47"/>
      <c r="LN93" s="47"/>
      <c r="LO93" s="47"/>
      <c r="LP93" s="47"/>
      <c r="LQ93" s="47"/>
      <c r="LR93" s="47"/>
      <c r="LS93" s="47"/>
      <c r="LT93" s="47"/>
      <c r="LU93" s="47"/>
      <c r="LV93" s="47"/>
      <c r="LW93" s="47"/>
      <c r="LX93" s="47"/>
      <c r="LY93" s="47"/>
      <c r="LZ93" s="47"/>
      <c r="MA93" s="47"/>
      <c r="MB93" s="47"/>
      <c r="MC93" s="47"/>
      <c r="MD93" s="47"/>
      <c r="ME93" s="47"/>
      <c r="MF93" s="47"/>
      <c r="MG93" s="47"/>
      <c r="MH93" s="47"/>
      <c r="MI93" s="47"/>
      <c r="MJ93" s="47"/>
      <c r="MK93" s="47"/>
      <c r="ML93" s="47"/>
      <c r="MM93" s="47"/>
      <c r="MN93" s="47"/>
      <c r="MO93" s="47"/>
      <c r="MP93" s="47"/>
      <c r="MQ93" s="47"/>
      <c r="MR93" s="47"/>
      <c r="MS93" s="47"/>
      <c r="MT93" s="47"/>
      <c r="MU93" s="47"/>
      <c r="MV93" s="47"/>
      <c r="MW93" s="47"/>
      <c r="MX93" s="47"/>
      <c r="MY93" s="47"/>
      <c r="MZ93" s="47"/>
      <c r="NA93" s="47"/>
      <c r="NB93" s="47"/>
      <c r="NC93" s="47"/>
      <c r="ND93" s="47"/>
      <c r="NE93" s="47"/>
      <c r="NF93" s="47"/>
      <c r="NG93" s="47"/>
      <c r="NH93" s="47"/>
      <c r="NI93" s="47"/>
      <c r="NJ93" s="47"/>
      <c r="NK93" s="47"/>
      <c r="NL93" s="47"/>
      <c r="NM93" s="47"/>
      <c r="NN93" s="47"/>
      <c r="NO93" s="47"/>
      <c r="NP93" s="47"/>
      <c r="NQ93" s="47"/>
      <c r="NR93" s="47"/>
      <c r="NS93" s="47"/>
      <c r="NT93" s="47"/>
      <c r="NU93" s="47"/>
      <c r="NV93" s="47"/>
      <c r="NW93" s="47"/>
      <c r="NX93" s="47"/>
      <c r="NY93" s="47"/>
      <c r="NZ93" s="47"/>
      <c r="OA93" s="47"/>
      <c r="OB93" s="47"/>
      <c r="OC93" s="47"/>
      <c r="OD93" s="47"/>
      <c r="OE93" s="47"/>
      <c r="OF93" s="47"/>
      <c r="OG93" s="47"/>
      <c r="OH93" s="47"/>
      <c r="OI93" s="47"/>
      <c r="OJ93" s="47"/>
      <c r="OK93" s="47"/>
      <c r="OL93" s="47"/>
      <c r="OM93" s="47"/>
      <c r="ON93" s="47"/>
      <c r="OO93" s="47"/>
      <c r="OP93" s="47"/>
      <c r="OQ93" s="47"/>
      <c r="OR93" s="47"/>
      <c r="OS93" s="47"/>
      <c r="OT93" s="47"/>
      <c r="OU93" s="47"/>
      <c r="OV93" s="47"/>
      <c r="OW93" s="47"/>
      <c r="OX93" s="47"/>
      <c r="OY93" s="47"/>
      <c r="OZ93" s="47"/>
      <c r="PA93" s="47"/>
      <c r="PB93" s="47"/>
      <c r="PC93" s="47"/>
      <c r="PD93" s="47"/>
      <c r="PE93" s="47"/>
      <c r="PF93" s="47"/>
      <c r="PG93" s="47"/>
      <c r="PH93" s="47"/>
      <c r="PI93" s="47"/>
      <c r="PJ93" s="47"/>
      <c r="PK93" s="47"/>
      <c r="PL93" s="47"/>
      <c r="PM93" s="47"/>
      <c r="PN93" s="47"/>
      <c r="PO93" s="47"/>
      <c r="PP93" s="47"/>
      <c r="PQ93" s="47"/>
      <c r="PR93" s="47"/>
      <c r="PS93" s="47"/>
      <c r="PT93" s="47"/>
      <c r="PU93" s="47"/>
      <c r="PV93" s="47"/>
      <c r="PW93" s="47"/>
      <c r="PX93" s="47"/>
      <c r="PY93" s="47"/>
      <c r="PZ93" s="47"/>
      <c r="QA93" s="47"/>
      <c r="QB93" s="47"/>
      <c r="QC93" s="47"/>
      <c r="QD93" s="47"/>
      <c r="QE93" s="47"/>
      <c r="QF93" s="47"/>
      <c r="QG93" s="47"/>
      <c r="QH93" s="47"/>
      <c r="QI93" s="47"/>
      <c r="QJ93" s="47"/>
      <c r="QK93" s="47"/>
      <c r="QL93" s="47"/>
      <c r="QM93" s="47"/>
      <c r="QN93" s="47"/>
      <c r="QO93" s="47"/>
      <c r="QP93" s="47"/>
      <c r="QQ93" s="47"/>
      <c r="QR93" s="47"/>
      <c r="QS93" s="47"/>
      <c r="QT93" s="47"/>
      <c r="QU93" s="47"/>
      <c r="QV93" s="47"/>
      <c r="QW93" s="47"/>
      <c r="QX93" s="47"/>
      <c r="QY93" s="47"/>
      <c r="QZ93" s="47"/>
      <c r="RA93" s="47"/>
      <c r="RB93" s="47"/>
      <c r="RC93" s="47"/>
      <c r="RD93" s="47"/>
      <c r="RE93" s="47"/>
      <c r="RF93" s="47"/>
      <c r="RG93" s="47"/>
      <c r="RH93" s="47"/>
      <c r="RI93" s="47"/>
      <c r="RJ93" s="47"/>
      <c r="RK93" s="47"/>
      <c r="RL93" s="47"/>
      <c r="RM93" s="47"/>
      <c r="RN93" s="47"/>
      <c r="RO93" s="47"/>
      <c r="RP93" s="47"/>
      <c r="RQ93" s="47"/>
      <c r="RR93" s="47"/>
      <c r="RS93" s="47"/>
      <c r="RT93" s="47"/>
      <c r="RU93" s="47"/>
      <c r="RV93" s="47"/>
      <c r="RW93" s="47"/>
      <c r="RX93" s="47"/>
      <c r="RY93" s="47"/>
      <c r="RZ93" s="47"/>
      <c r="SA93" s="47"/>
      <c r="SB93" s="47"/>
      <c r="SC93" s="47"/>
      <c r="SD93" s="47"/>
      <c r="SE93" s="47"/>
      <c r="SF93" s="47"/>
      <c r="SG93" s="47"/>
      <c r="SH93" s="47"/>
      <c r="SI93" s="47"/>
      <c r="SJ93" s="47"/>
      <c r="SK93" s="47"/>
      <c r="SL93" s="47"/>
      <c r="SM93" s="47"/>
      <c r="SN93" s="47"/>
      <c r="SO93" s="47"/>
      <c r="SP93" s="47"/>
      <c r="SQ93" s="47"/>
      <c r="SR93" s="47"/>
      <c r="SS93" s="47"/>
      <c r="ST93" s="47"/>
      <c r="SU93" s="47"/>
      <c r="SV93" s="47"/>
      <c r="SW93" s="47"/>
      <c r="SX93" s="47"/>
      <c r="SY93" s="47"/>
      <c r="SZ93" s="47"/>
      <c r="TA93" s="47"/>
      <c r="TB93" s="47"/>
      <c r="TC93" s="47"/>
      <c r="TD93" s="47"/>
      <c r="TE93" s="47"/>
      <c r="TF93" s="47"/>
      <c r="TG93" s="47"/>
      <c r="TH93" s="47"/>
      <c r="TI93" s="47"/>
      <c r="TJ93" s="47"/>
      <c r="TK93" s="47"/>
      <c r="TL93" s="47"/>
      <c r="TM93" s="47"/>
      <c r="TN93" s="47"/>
      <c r="TO93" s="47"/>
      <c r="TP93" s="47"/>
      <c r="TQ93" s="47"/>
      <c r="TR93" s="47"/>
      <c r="TS93" s="47"/>
      <c r="TT93" s="47"/>
      <c r="TU93" s="47"/>
      <c r="TV93" s="47"/>
      <c r="TW93" s="47"/>
      <c r="TX93" s="47"/>
      <c r="TY93" s="47"/>
      <c r="TZ93" s="47"/>
      <c r="UA93" s="47"/>
      <c r="UB93" s="47"/>
      <c r="UC93" s="47"/>
      <c r="UD93" s="47"/>
      <c r="UE93" s="47"/>
      <c r="UF93" s="47"/>
      <c r="UG93" s="47"/>
      <c r="UH93" s="47"/>
      <c r="UI93" s="47"/>
      <c r="UJ93" s="47"/>
      <c r="UK93" s="47"/>
      <c r="UL93" s="47"/>
      <c r="UM93" s="47"/>
      <c r="UN93" s="47"/>
      <c r="UO93" s="47"/>
      <c r="UP93" s="47"/>
      <c r="UQ93" s="47"/>
      <c r="UR93" s="47"/>
      <c r="US93" s="47"/>
      <c r="UT93" s="47"/>
      <c r="UU93" s="47"/>
      <c r="UV93" s="47"/>
      <c r="UW93" s="47"/>
      <c r="UX93" s="47"/>
      <c r="UY93" s="47"/>
      <c r="UZ93" s="47"/>
      <c r="VA93" s="47"/>
      <c r="VB93" s="47"/>
      <c r="VC93" s="47"/>
      <c r="VD93" s="47"/>
      <c r="VE93" s="47"/>
      <c r="VF93" s="47"/>
      <c r="VG93" s="47"/>
      <c r="VH93" s="47"/>
      <c r="VI93" s="47"/>
      <c r="VJ93" s="47"/>
      <c r="VK93" s="47"/>
      <c r="VL93" s="47"/>
      <c r="VM93" s="47"/>
      <c r="VN93" s="47"/>
      <c r="VO93" s="47"/>
      <c r="VP93" s="47"/>
      <c r="VQ93" s="47"/>
      <c r="VR93" s="47"/>
      <c r="VS93" s="47"/>
      <c r="VT93" s="47"/>
      <c r="VU93" s="47"/>
      <c r="VV93" s="47"/>
      <c r="VW93" s="47"/>
      <c r="VX93" s="47"/>
      <c r="VY93" s="47"/>
      <c r="VZ93" s="47"/>
      <c r="WA93" s="47"/>
      <c r="WB93" s="47"/>
      <c r="WC93" s="47"/>
      <c r="WD93" s="47"/>
      <c r="WE93" s="47"/>
      <c r="WF93" s="47"/>
      <c r="WG93" s="47"/>
      <c r="WH93" s="47"/>
      <c r="WI93" s="47"/>
      <c r="WJ93" s="47"/>
      <c r="WK93" s="47"/>
      <c r="WL93" s="47"/>
      <c r="WM93" s="47"/>
      <c r="WN93" s="47"/>
      <c r="WO93" s="47"/>
      <c r="WP93" s="47"/>
      <c r="WQ93" s="47"/>
      <c r="WR93" s="47"/>
      <c r="WS93" s="47"/>
      <c r="WT93" s="47"/>
      <c r="WU93" s="47"/>
      <c r="WV93" s="47"/>
      <c r="WW93" s="47"/>
      <c r="WX93" s="47"/>
      <c r="WY93" s="47"/>
      <c r="WZ93" s="47"/>
      <c r="XA93" s="47"/>
      <c r="XB93" s="47"/>
      <c r="XC93" s="47"/>
      <c r="XD93" s="47"/>
      <c r="XE93" s="47"/>
      <c r="XF93" s="47"/>
      <c r="XG93" s="47"/>
      <c r="XH93" s="47"/>
      <c r="XI93" s="47"/>
      <c r="XJ93" s="47"/>
      <c r="XK93" s="47"/>
      <c r="XL93" s="47"/>
      <c r="XM93" s="47"/>
      <c r="XN93" s="47"/>
      <c r="XO93" s="47"/>
      <c r="XP93" s="47"/>
      <c r="XQ93" s="47"/>
      <c r="XR93" s="47"/>
      <c r="XS93" s="47"/>
      <c r="XT93" s="47"/>
      <c r="XU93" s="47"/>
      <c r="XV93" s="47"/>
      <c r="XW93" s="47"/>
      <c r="XX93" s="47"/>
      <c r="XY93" s="47"/>
      <c r="XZ93" s="47"/>
      <c r="YA93" s="47"/>
      <c r="YB93" s="47"/>
      <c r="YC93" s="47"/>
      <c r="YD93" s="47"/>
      <c r="YE93" s="47"/>
      <c r="YF93" s="47"/>
      <c r="YG93" s="47"/>
      <c r="YH93" s="47"/>
      <c r="YI93" s="47"/>
      <c r="YJ93" s="47"/>
      <c r="YK93" s="47"/>
      <c r="YL93" s="47"/>
      <c r="YM93" s="47"/>
      <c r="YN93" s="47"/>
      <c r="YO93" s="47"/>
      <c r="YP93" s="47"/>
      <c r="YQ93" s="47"/>
      <c r="YR93" s="47"/>
      <c r="YS93" s="47"/>
      <c r="YT93" s="47"/>
      <c r="YU93" s="47"/>
      <c r="YV93" s="47"/>
      <c r="YW93" s="47"/>
      <c r="YX93" s="47"/>
      <c r="YY93" s="47"/>
      <c r="YZ93" s="47"/>
      <c r="ZA93" s="47"/>
      <c r="ZB93" s="47"/>
      <c r="ZC93" s="47"/>
      <c r="ZD93" s="47"/>
      <c r="ZE93" s="47"/>
      <c r="ZF93" s="47"/>
      <c r="ZG93" s="47"/>
      <c r="ZH93" s="47"/>
      <c r="ZI93" s="47"/>
      <c r="ZJ93" s="47"/>
      <c r="ZK93" s="47"/>
      <c r="ZL93" s="47"/>
      <c r="ZM93" s="47"/>
      <c r="ZN93" s="47"/>
      <c r="ZO93" s="47"/>
      <c r="ZP93" s="47"/>
      <c r="ZQ93" s="47"/>
      <c r="ZR93" s="47"/>
      <c r="ZS93" s="47"/>
      <c r="ZT93" s="47"/>
      <c r="ZU93" s="47"/>
      <c r="ZV93" s="47"/>
      <c r="ZW93" s="47"/>
      <c r="ZX93" s="47"/>
      <c r="ZY93" s="47"/>
      <c r="ZZ93" s="47"/>
      <c r="AAA93" s="47"/>
      <c r="AAB93" s="47"/>
      <c r="AAC93" s="47"/>
      <c r="AAD93" s="47"/>
      <c r="AAE93" s="47"/>
      <c r="AAF93" s="47"/>
      <c r="AAG93" s="47"/>
      <c r="AAH93" s="47"/>
      <c r="AAI93" s="47"/>
      <c r="AAJ93" s="47"/>
      <c r="AAK93" s="47"/>
      <c r="AAL93" s="47"/>
      <c r="AAM93" s="47"/>
      <c r="AAN93" s="47"/>
      <c r="AAO93" s="47"/>
      <c r="AAP93" s="47"/>
      <c r="AAQ93" s="47"/>
      <c r="AAR93" s="47"/>
      <c r="AAS93" s="47"/>
      <c r="AAT93" s="47"/>
      <c r="AAU93" s="47"/>
      <c r="AAV93" s="47"/>
      <c r="AAW93" s="47"/>
      <c r="AAX93" s="47"/>
      <c r="AAY93" s="47"/>
      <c r="AAZ93" s="47"/>
      <c r="ABA93" s="47"/>
      <c r="ABB93" s="47"/>
      <c r="ABC93" s="47"/>
      <c r="ABD93" s="47"/>
      <c r="ABE93" s="47"/>
      <c r="ABF93" s="47"/>
      <c r="ABG93" s="47"/>
      <c r="ABH93" s="47"/>
      <c r="ABI93" s="47"/>
      <c r="ABJ93" s="47"/>
      <c r="ABK93" s="47"/>
      <c r="ABL93" s="47"/>
      <c r="ABM93" s="47"/>
      <c r="ABN93" s="47"/>
      <c r="ABO93" s="47"/>
      <c r="ABP93" s="47"/>
      <c r="ABQ93" s="47"/>
      <c r="ABR93" s="47"/>
      <c r="ABS93" s="47"/>
      <c r="ABT93" s="47"/>
      <c r="ABU93" s="47"/>
      <c r="ABV93" s="47"/>
      <c r="ABW93" s="47"/>
      <c r="ABX93" s="47"/>
      <c r="ABY93" s="47"/>
      <c r="ABZ93" s="47"/>
      <c r="ACA93" s="47"/>
      <c r="ACB93" s="47"/>
      <c r="ACC93" s="47"/>
      <c r="ACD93" s="47"/>
      <c r="ACE93" s="47"/>
      <c r="ACF93" s="47"/>
      <c r="ACG93" s="47"/>
      <c r="ACH93" s="47"/>
      <c r="ACI93" s="47"/>
      <c r="ACJ93" s="47"/>
      <c r="ACK93" s="47"/>
      <c r="ACL93" s="47"/>
      <c r="ACM93" s="47"/>
      <c r="ACN93" s="47"/>
      <c r="ACO93" s="47"/>
      <c r="ACP93" s="47"/>
      <c r="ACQ93" s="47"/>
      <c r="ACR93" s="47"/>
      <c r="ACS93" s="47"/>
      <c r="ACT93" s="47"/>
      <c r="ACU93" s="47"/>
      <c r="ACV93" s="47"/>
      <c r="ACW93" s="47"/>
      <c r="ACX93" s="47"/>
      <c r="ACY93" s="47"/>
      <c r="ACZ93" s="47"/>
      <c r="ADA93" s="47"/>
      <c r="ADB93" s="47"/>
      <c r="ADC93" s="47"/>
      <c r="ADD93" s="47"/>
      <c r="ADE93" s="47"/>
      <c r="ADF93" s="47"/>
      <c r="ADG93" s="47"/>
      <c r="ADH93" s="47"/>
      <c r="ADI93" s="47"/>
      <c r="ADJ93" s="47"/>
      <c r="ADK93" s="47"/>
      <c r="ADL93" s="47"/>
      <c r="ADM93" s="47"/>
      <c r="ADN93" s="47"/>
      <c r="ADO93" s="47"/>
      <c r="ADP93" s="47"/>
      <c r="ADQ93" s="47"/>
      <c r="ADR93" s="47"/>
      <c r="ADS93" s="47"/>
      <c r="ADT93" s="47"/>
      <c r="ADU93" s="47"/>
      <c r="ADV93" s="47"/>
      <c r="ADW93" s="47"/>
      <c r="ADX93" s="47"/>
      <c r="ADY93" s="47"/>
      <c r="ADZ93" s="47"/>
      <c r="AEA93" s="47"/>
      <c r="AEB93" s="47"/>
      <c r="AEC93" s="47"/>
      <c r="AED93" s="47"/>
      <c r="AEE93" s="47"/>
      <c r="AEF93" s="47"/>
      <c r="AEG93" s="47"/>
      <c r="AEH93" s="47"/>
      <c r="AEI93" s="47"/>
      <c r="AEJ93" s="47"/>
      <c r="AEK93" s="47"/>
      <c r="AEL93" s="47"/>
      <c r="AEM93" s="47"/>
      <c r="AEN93" s="47"/>
      <c r="AEO93" s="47"/>
      <c r="AEP93" s="47"/>
      <c r="AEQ93" s="47"/>
      <c r="AER93" s="47"/>
      <c r="AES93" s="47"/>
      <c r="AET93" s="47"/>
      <c r="AEU93" s="47"/>
      <c r="AEV93" s="47"/>
      <c r="AEW93" s="47"/>
      <c r="AEX93" s="47"/>
      <c r="AEY93" s="47"/>
      <c r="AEZ93" s="47"/>
      <c r="AFA93" s="47"/>
      <c r="AFB93" s="47"/>
      <c r="AFC93" s="47"/>
      <c r="AFD93" s="47"/>
      <c r="AFE93" s="47"/>
      <c r="AFF93" s="47"/>
      <c r="AFG93" s="47"/>
      <c r="AFH93" s="47"/>
      <c r="AFI93" s="47"/>
      <c r="AFJ93" s="47"/>
      <c r="AFK93" s="47"/>
      <c r="AFL93" s="47"/>
      <c r="AFM93" s="47"/>
      <c r="AFN93" s="47"/>
      <c r="AFO93" s="47"/>
      <c r="AFP93" s="47"/>
      <c r="AFQ93" s="47"/>
      <c r="AFR93" s="47"/>
      <c r="AFS93" s="47"/>
      <c r="AFT93" s="47"/>
      <c r="AFU93" s="47"/>
      <c r="AFV93" s="47"/>
      <c r="AFW93" s="47"/>
      <c r="AFX93" s="47"/>
      <c r="AFY93" s="47"/>
      <c r="AFZ93" s="47"/>
      <c r="AGA93" s="47"/>
      <c r="AGB93" s="47"/>
      <c r="AGC93" s="47"/>
      <c r="AGD93" s="47"/>
      <c r="AGE93" s="47"/>
      <c r="AGF93" s="47"/>
      <c r="AGG93" s="47"/>
      <c r="AGH93" s="47"/>
      <c r="AGI93" s="47"/>
      <c r="AGJ93" s="47"/>
      <c r="AGK93" s="47"/>
      <c r="AGL93" s="47"/>
      <c r="AGM93" s="47"/>
      <c r="AGN93" s="47"/>
      <c r="AGO93" s="47"/>
      <c r="AGP93" s="47"/>
      <c r="AGQ93" s="47"/>
      <c r="AGR93" s="47"/>
      <c r="AGS93" s="47"/>
      <c r="AGT93" s="47"/>
      <c r="AGU93" s="47"/>
      <c r="AGV93" s="47"/>
      <c r="AGW93" s="47"/>
      <c r="AGX93" s="47"/>
      <c r="AGY93" s="47"/>
      <c r="AGZ93" s="47"/>
      <c r="AHA93" s="47"/>
      <c r="AHB93" s="47"/>
      <c r="AHC93" s="47"/>
      <c r="AHD93" s="47"/>
      <c r="AHE93" s="47"/>
      <c r="AHF93" s="47"/>
      <c r="AHG93" s="47"/>
      <c r="AHH93" s="47"/>
      <c r="AHI93" s="47"/>
      <c r="AHJ93" s="47"/>
      <c r="AHK93" s="47"/>
      <c r="AHL93" s="47"/>
      <c r="AHM93" s="47"/>
      <c r="AHN93" s="47"/>
      <c r="AHO93" s="47"/>
      <c r="AHP93" s="47"/>
      <c r="AHQ93" s="47"/>
      <c r="AHR93" s="47"/>
      <c r="AHS93" s="47"/>
      <c r="AHT93" s="47"/>
      <c r="AHU93" s="47"/>
      <c r="AHV93" s="47"/>
      <c r="AHW93" s="47"/>
      <c r="AHX93" s="47"/>
      <c r="AHY93" s="47"/>
      <c r="AHZ93" s="47"/>
      <c r="AIA93" s="47"/>
      <c r="AIB93" s="47"/>
      <c r="AIC93" s="47"/>
      <c r="AID93" s="47"/>
      <c r="AIE93" s="47"/>
      <c r="AIF93" s="47"/>
      <c r="AIG93" s="47"/>
      <c r="AIH93" s="47"/>
      <c r="AII93" s="47"/>
      <c r="AIJ93" s="47"/>
      <c r="AIK93" s="47"/>
      <c r="AIL93" s="47"/>
      <c r="AIM93" s="47"/>
      <c r="AIN93" s="47"/>
      <c r="AIO93" s="47"/>
      <c r="AIP93" s="47"/>
      <c r="AIQ93" s="47"/>
      <c r="AIR93" s="47"/>
      <c r="AIS93" s="47"/>
      <c r="AIT93" s="47"/>
      <c r="AIU93" s="47"/>
      <c r="AIV93" s="47"/>
      <c r="AIW93" s="47"/>
      <c r="AIX93" s="47"/>
      <c r="AIY93" s="47"/>
      <c r="AIZ93" s="47"/>
      <c r="AJA93" s="47"/>
      <c r="AJB93" s="47"/>
      <c r="AJC93" s="47"/>
      <c r="AJD93" s="47"/>
      <c r="AJE93" s="47"/>
      <c r="AJF93" s="47"/>
      <c r="AJG93" s="47"/>
      <c r="AJH93" s="47"/>
      <c r="AJI93" s="47"/>
      <c r="AJJ93" s="47"/>
      <c r="AJK93" s="47"/>
      <c r="AJL93" s="47"/>
      <c r="AJM93" s="47"/>
      <c r="AJN93" s="47"/>
      <c r="AJO93" s="47"/>
      <c r="AJP93" s="47"/>
      <c r="AJQ93" s="47"/>
      <c r="AJR93" s="47"/>
      <c r="AJS93" s="47"/>
      <c r="AJT93" s="47"/>
      <c r="AJU93" s="47"/>
      <c r="AJV93" s="47"/>
      <c r="AJW93" s="47"/>
      <c r="AJX93" s="47"/>
      <c r="AJY93" s="47"/>
      <c r="AJZ93" s="47"/>
      <c r="AKA93" s="47"/>
      <c r="AKB93" s="47"/>
      <c r="AKC93" s="47"/>
      <c r="AKD93" s="47"/>
      <c r="AKE93" s="47"/>
      <c r="AKF93" s="47"/>
      <c r="AKG93" s="47"/>
      <c r="AKH93" s="47"/>
      <c r="AKI93" s="47"/>
      <c r="AKJ93" s="47"/>
      <c r="AKK93" s="47"/>
      <c r="AKL93" s="47"/>
      <c r="AKM93" s="47"/>
      <c r="AKN93" s="47"/>
      <c r="AKO93" s="47"/>
      <c r="AKP93" s="47"/>
      <c r="AKQ93" s="47"/>
      <c r="AKR93" s="47"/>
      <c r="AKS93" s="47"/>
      <c r="AKT93" s="47"/>
      <c r="AKU93" s="47"/>
      <c r="AKV93" s="47"/>
      <c r="AKW93" s="47"/>
      <c r="AKX93" s="47"/>
      <c r="AKY93" s="47"/>
      <c r="AKZ93" s="47"/>
      <c r="ALA93" s="47"/>
      <c r="ALB93" s="47"/>
      <c r="ALC93" s="47"/>
      <c r="ALD93" s="47"/>
      <c r="ALE93" s="47"/>
      <c r="ALF93" s="47"/>
      <c r="ALG93" s="47"/>
      <c r="ALH93" s="47"/>
      <c r="ALI93" s="47"/>
      <c r="ALJ93" s="47"/>
      <c r="ALK93" s="47"/>
      <c r="ALL93" s="47"/>
      <c r="ALM93" s="47"/>
      <c r="ALN93" s="47"/>
      <c r="ALO93" s="47"/>
      <c r="ALP93" s="47"/>
      <c r="ALQ93" s="47"/>
      <c r="ALR93" s="47"/>
      <c r="ALS93" s="47"/>
      <c r="ALT93" s="47"/>
      <c r="ALU93" s="47"/>
      <c r="ALV93" s="47"/>
      <c r="ALW93" s="47"/>
      <c r="ALX93" s="47"/>
      <c r="ALY93" s="47"/>
      <c r="ALZ93" s="47"/>
      <c r="AMA93" s="47"/>
      <c r="AMB93" s="47"/>
      <c r="AMC93" s="47"/>
      <c r="AMD93" s="47"/>
      <c r="AME93" s="47"/>
      <c r="AMF93" s="47"/>
      <c r="AMG93" s="47"/>
      <c r="AMH93" s="47"/>
      <c r="AMI93" s="47"/>
      <c r="AMJ93" s="47"/>
      <c r="AMK93" s="47"/>
      <c r="AML93" s="47"/>
    </row>
    <row r="94" spans="1:1026" ht="15.75">
      <c r="B94" s="84"/>
      <c r="C94" s="314" t="s">
        <v>78</v>
      </c>
      <c r="D94" s="315"/>
      <c r="E94" s="315"/>
      <c r="F94" s="315"/>
      <c r="G94" s="316"/>
      <c r="H94" s="85" t="s">
        <v>80</v>
      </c>
      <c r="I94" s="9"/>
    </row>
    <row r="95" spans="1:1026" ht="15" customHeight="1">
      <c r="B95" s="19" t="s">
        <v>9</v>
      </c>
      <c r="C95" s="317" t="s">
        <v>66</v>
      </c>
      <c r="D95" s="318"/>
      <c r="E95" s="318"/>
      <c r="F95" s="318"/>
      <c r="G95" s="319"/>
      <c r="H95" s="62">
        <f>ROUND((H46/12)+(H51/12)+(H46/12/12)+(H52/12),2)*0.05</f>
        <v>7.0650000000000013</v>
      </c>
      <c r="I95" s="9"/>
    </row>
    <row r="96" spans="1:1026" ht="15" customHeight="1">
      <c r="B96" s="19" t="s">
        <v>11</v>
      </c>
      <c r="C96" s="317" t="s">
        <v>67</v>
      </c>
      <c r="D96" s="318"/>
      <c r="E96" s="318"/>
      <c r="F96" s="318"/>
      <c r="G96" s="319"/>
      <c r="H96" s="62">
        <f>H95*F66</f>
        <v>0.56520000000000015</v>
      </c>
      <c r="I96" s="9"/>
    </row>
    <row r="97" spans="1:1026" ht="15" customHeight="1">
      <c r="B97" s="19" t="s">
        <v>13</v>
      </c>
      <c r="C97" s="317" t="s">
        <v>68</v>
      </c>
      <c r="D97" s="318"/>
      <c r="E97" s="318"/>
      <c r="F97" s="318"/>
      <c r="G97" s="319"/>
      <c r="H97" s="62">
        <f>ROUND((((H46*0.08)*0.5)*0.06),2)</f>
        <v>3.4</v>
      </c>
      <c r="I97" s="9"/>
    </row>
    <row r="98" spans="1:1026" ht="15" customHeight="1">
      <c r="B98" s="19" t="s">
        <v>14</v>
      </c>
      <c r="C98" s="317" t="s">
        <v>69</v>
      </c>
      <c r="D98" s="318"/>
      <c r="E98" s="318"/>
      <c r="F98" s="318"/>
      <c r="G98" s="319"/>
      <c r="H98" s="62">
        <f>ROUND(((H46/30)*7)/H13*0.9,2)</f>
        <v>14.87</v>
      </c>
      <c r="I98" s="161"/>
    </row>
    <row r="99" spans="1:1026" ht="15" customHeight="1">
      <c r="B99" s="19" t="s">
        <v>40</v>
      </c>
      <c r="C99" s="317" t="s">
        <v>102</v>
      </c>
      <c r="D99" s="318"/>
      <c r="E99" s="318"/>
      <c r="F99" s="318"/>
      <c r="G99" s="319"/>
      <c r="H99" s="160">
        <f>ROUND(H98*F67,2)</f>
        <v>5.47</v>
      </c>
      <c r="I99" s="9"/>
    </row>
    <row r="100" spans="1:1026" ht="15" customHeight="1">
      <c r="B100" s="19" t="s">
        <v>14</v>
      </c>
      <c r="C100" s="317" t="s">
        <v>70</v>
      </c>
      <c r="D100" s="318"/>
      <c r="E100" s="318"/>
      <c r="F100" s="318"/>
      <c r="G100" s="319"/>
      <c r="H100" s="62">
        <f>ROUND(0.08*0.5*(H46+H51+H52+H106)*0.9,2)</f>
        <v>61.42</v>
      </c>
      <c r="I100" s="9"/>
    </row>
    <row r="101" spans="1:1026" s="51" customFormat="1" ht="28.5" customHeight="1" thickBot="1">
      <c r="A101" s="47"/>
      <c r="B101" s="307" t="s">
        <v>103</v>
      </c>
      <c r="C101" s="334"/>
      <c r="D101" s="334"/>
      <c r="E101" s="309"/>
      <c r="F101" s="333"/>
      <c r="G101" s="309"/>
      <c r="H101" s="116">
        <f>SUM(H95:H100)</f>
        <v>92.790199999999999</v>
      </c>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47"/>
      <c r="CH101" s="47"/>
      <c r="CI101" s="47"/>
      <c r="CJ101" s="47"/>
      <c r="CK101" s="47"/>
      <c r="CL101" s="47"/>
      <c r="CM101" s="47"/>
      <c r="CN101" s="47"/>
      <c r="CO101" s="47"/>
      <c r="CP101" s="47"/>
      <c r="CQ101" s="47"/>
      <c r="CR101" s="47"/>
      <c r="CS101" s="47"/>
      <c r="CT101" s="47"/>
      <c r="CU101" s="47"/>
      <c r="CV101" s="47"/>
      <c r="CW101" s="47"/>
      <c r="CX101" s="47"/>
      <c r="CY101" s="47"/>
      <c r="CZ101" s="47"/>
      <c r="DA101" s="47"/>
      <c r="DB101" s="47"/>
      <c r="DC101" s="47"/>
      <c r="DD101" s="47"/>
      <c r="DE101" s="47"/>
      <c r="DF101" s="47"/>
      <c r="DG101" s="47"/>
      <c r="DH101" s="47"/>
      <c r="DI101" s="47"/>
      <c r="DJ101" s="47"/>
      <c r="DK101" s="47"/>
      <c r="DL101" s="47"/>
      <c r="DM101" s="47"/>
      <c r="DN101" s="47"/>
      <c r="DO101" s="47"/>
      <c r="DP101" s="47"/>
      <c r="DQ101" s="47"/>
      <c r="DR101" s="47"/>
      <c r="DS101" s="47"/>
      <c r="DT101" s="47"/>
      <c r="DU101" s="47"/>
      <c r="DV101" s="47"/>
      <c r="DW101" s="47"/>
      <c r="DX101" s="47"/>
      <c r="DY101" s="47"/>
      <c r="DZ101" s="47"/>
      <c r="EA101" s="47"/>
      <c r="EB101" s="47"/>
      <c r="EC101" s="47"/>
      <c r="ED101" s="47"/>
      <c r="EE101" s="47"/>
      <c r="EF101" s="47"/>
      <c r="EG101" s="47"/>
      <c r="EH101" s="47"/>
      <c r="EI101" s="47"/>
      <c r="EJ101" s="47"/>
      <c r="EK101" s="47"/>
      <c r="EL101" s="47"/>
      <c r="EM101" s="47"/>
      <c r="EN101" s="47"/>
      <c r="EO101" s="47"/>
      <c r="EP101" s="47"/>
      <c r="EQ101" s="47"/>
      <c r="ER101" s="47"/>
      <c r="ES101" s="47"/>
      <c r="ET101" s="47"/>
      <c r="EU101" s="47"/>
      <c r="EV101" s="47"/>
      <c r="EW101" s="47"/>
      <c r="EX101" s="47"/>
      <c r="EY101" s="47"/>
      <c r="EZ101" s="47"/>
      <c r="FA101" s="47"/>
      <c r="FB101" s="47"/>
      <c r="FC101" s="47"/>
      <c r="FD101" s="47"/>
      <c r="FE101" s="47"/>
      <c r="FF101" s="47"/>
      <c r="FG101" s="47"/>
      <c r="FH101" s="47"/>
      <c r="FI101" s="47"/>
      <c r="FJ101" s="47"/>
      <c r="FK101" s="47"/>
      <c r="FL101" s="47"/>
      <c r="FM101" s="47"/>
      <c r="FN101" s="47"/>
      <c r="FO101" s="47"/>
      <c r="FP101" s="47"/>
      <c r="FQ101" s="47"/>
      <c r="FR101" s="47"/>
      <c r="FS101" s="47"/>
      <c r="FT101" s="47"/>
      <c r="FU101" s="47"/>
      <c r="FV101" s="47"/>
      <c r="FW101" s="47"/>
      <c r="FX101" s="47"/>
      <c r="FY101" s="47"/>
      <c r="FZ101" s="47"/>
      <c r="GA101" s="47"/>
      <c r="GB101" s="47"/>
      <c r="GC101" s="47"/>
      <c r="GD101" s="47"/>
      <c r="GE101" s="47"/>
      <c r="GF101" s="47"/>
      <c r="GG101" s="47"/>
      <c r="GH101" s="47"/>
      <c r="GI101" s="47"/>
      <c r="GJ101" s="47"/>
      <c r="GK101" s="47"/>
      <c r="GL101" s="47"/>
      <c r="GM101" s="47"/>
      <c r="GN101" s="47"/>
      <c r="GO101" s="47"/>
      <c r="GP101" s="47"/>
      <c r="GQ101" s="47"/>
      <c r="GR101" s="47"/>
      <c r="GS101" s="47"/>
      <c r="GT101" s="47"/>
      <c r="GU101" s="47"/>
      <c r="GV101" s="47"/>
      <c r="GW101" s="47"/>
      <c r="GX101" s="47"/>
      <c r="GY101" s="47"/>
      <c r="GZ101" s="47"/>
      <c r="HA101" s="47"/>
      <c r="HB101" s="47"/>
      <c r="HC101" s="47"/>
      <c r="HD101" s="47"/>
      <c r="HE101" s="47"/>
      <c r="HF101" s="47"/>
      <c r="HG101" s="47"/>
      <c r="HH101" s="47"/>
      <c r="HI101" s="47"/>
      <c r="HJ101" s="47"/>
      <c r="HK101" s="47"/>
      <c r="HL101" s="47"/>
      <c r="HM101" s="47"/>
      <c r="HN101" s="47"/>
      <c r="HO101" s="47"/>
      <c r="HP101" s="47"/>
      <c r="HQ101" s="47"/>
      <c r="HR101" s="47"/>
      <c r="HS101" s="47"/>
      <c r="HT101" s="47"/>
      <c r="HU101" s="47"/>
      <c r="HV101" s="47"/>
      <c r="HW101" s="47"/>
      <c r="HX101" s="47"/>
      <c r="HY101" s="47"/>
      <c r="HZ101" s="47"/>
      <c r="IA101" s="47"/>
      <c r="IB101" s="47"/>
      <c r="IC101" s="47"/>
      <c r="ID101" s="47"/>
      <c r="IE101" s="47"/>
      <c r="IF101" s="47"/>
      <c r="IG101" s="47"/>
      <c r="IH101" s="47"/>
      <c r="II101" s="47"/>
      <c r="IJ101" s="47"/>
      <c r="IK101" s="47"/>
      <c r="IL101" s="47"/>
      <c r="IM101" s="47"/>
      <c r="IN101" s="47"/>
      <c r="IO101" s="47"/>
      <c r="IP101" s="47"/>
      <c r="IQ101" s="47"/>
      <c r="IR101" s="47"/>
      <c r="IS101" s="47"/>
      <c r="IT101" s="47"/>
      <c r="IU101" s="47"/>
      <c r="IV101" s="47"/>
      <c r="IW101" s="47"/>
      <c r="IX101" s="47"/>
      <c r="IY101" s="47"/>
      <c r="IZ101" s="47"/>
      <c r="JA101" s="47"/>
      <c r="JB101" s="47"/>
      <c r="JC101" s="47"/>
      <c r="JD101" s="47"/>
      <c r="JE101" s="47"/>
      <c r="JF101" s="47"/>
      <c r="JG101" s="47"/>
      <c r="JH101" s="47"/>
      <c r="JI101" s="47"/>
      <c r="JJ101" s="47"/>
      <c r="JK101" s="47"/>
      <c r="JL101" s="47"/>
      <c r="JM101" s="47"/>
      <c r="JN101" s="47"/>
      <c r="JO101" s="47"/>
      <c r="JP101" s="47"/>
      <c r="JQ101" s="47"/>
      <c r="JR101" s="47"/>
      <c r="JS101" s="47"/>
      <c r="JT101" s="47"/>
      <c r="JU101" s="47"/>
      <c r="JV101" s="47"/>
      <c r="JW101" s="47"/>
      <c r="JX101" s="47"/>
      <c r="JY101" s="47"/>
      <c r="JZ101" s="47"/>
      <c r="KA101" s="47"/>
      <c r="KB101" s="47"/>
      <c r="KC101" s="47"/>
      <c r="KD101" s="47"/>
      <c r="KE101" s="47"/>
      <c r="KF101" s="47"/>
      <c r="KG101" s="47"/>
      <c r="KH101" s="47"/>
      <c r="KI101" s="47"/>
      <c r="KJ101" s="47"/>
      <c r="KK101" s="47"/>
      <c r="KL101" s="47"/>
      <c r="KM101" s="47"/>
      <c r="KN101" s="47"/>
      <c r="KO101" s="47"/>
      <c r="KP101" s="47"/>
      <c r="KQ101" s="47"/>
      <c r="KR101" s="47"/>
      <c r="KS101" s="47"/>
      <c r="KT101" s="47"/>
      <c r="KU101" s="47"/>
      <c r="KV101" s="47"/>
      <c r="KW101" s="47"/>
      <c r="KX101" s="47"/>
      <c r="KY101" s="47"/>
      <c r="KZ101" s="47"/>
      <c r="LA101" s="47"/>
      <c r="LB101" s="47"/>
      <c r="LC101" s="47"/>
      <c r="LD101" s="47"/>
      <c r="LE101" s="47"/>
      <c r="LF101" s="47"/>
      <c r="LG101" s="47"/>
      <c r="LH101" s="47"/>
      <c r="LI101" s="47"/>
      <c r="LJ101" s="47"/>
      <c r="LK101" s="47"/>
      <c r="LL101" s="47"/>
      <c r="LM101" s="47"/>
      <c r="LN101" s="47"/>
      <c r="LO101" s="47"/>
      <c r="LP101" s="47"/>
      <c r="LQ101" s="47"/>
      <c r="LR101" s="47"/>
      <c r="LS101" s="47"/>
      <c r="LT101" s="47"/>
      <c r="LU101" s="47"/>
      <c r="LV101" s="47"/>
      <c r="LW101" s="47"/>
      <c r="LX101" s="47"/>
      <c r="LY101" s="47"/>
      <c r="LZ101" s="47"/>
      <c r="MA101" s="47"/>
      <c r="MB101" s="47"/>
      <c r="MC101" s="47"/>
      <c r="MD101" s="47"/>
      <c r="ME101" s="47"/>
      <c r="MF101" s="47"/>
      <c r="MG101" s="47"/>
      <c r="MH101" s="47"/>
      <c r="MI101" s="47"/>
      <c r="MJ101" s="47"/>
      <c r="MK101" s="47"/>
      <c r="ML101" s="47"/>
      <c r="MM101" s="47"/>
      <c r="MN101" s="47"/>
      <c r="MO101" s="47"/>
      <c r="MP101" s="47"/>
      <c r="MQ101" s="47"/>
      <c r="MR101" s="47"/>
      <c r="MS101" s="47"/>
      <c r="MT101" s="47"/>
      <c r="MU101" s="47"/>
      <c r="MV101" s="47"/>
      <c r="MW101" s="47"/>
      <c r="MX101" s="47"/>
      <c r="MY101" s="47"/>
      <c r="MZ101" s="47"/>
      <c r="NA101" s="47"/>
      <c r="NB101" s="47"/>
      <c r="NC101" s="47"/>
      <c r="ND101" s="47"/>
      <c r="NE101" s="47"/>
      <c r="NF101" s="47"/>
      <c r="NG101" s="47"/>
      <c r="NH101" s="47"/>
      <c r="NI101" s="47"/>
      <c r="NJ101" s="47"/>
      <c r="NK101" s="47"/>
      <c r="NL101" s="47"/>
      <c r="NM101" s="47"/>
      <c r="NN101" s="47"/>
      <c r="NO101" s="47"/>
      <c r="NP101" s="47"/>
      <c r="NQ101" s="47"/>
      <c r="NR101" s="47"/>
      <c r="NS101" s="47"/>
      <c r="NT101" s="47"/>
      <c r="NU101" s="47"/>
      <c r="NV101" s="47"/>
      <c r="NW101" s="47"/>
      <c r="NX101" s="47"/>
      <c r="NY101" s="47"/>
      <c r="NZ101" s="47"/>
      <c r="OA101" s="47"/>
      <c r="OB101" s="47"/>
      <c r="OC101" s="47"/>
      <c r="OD101" s="47"/>
      <c r="OE101" s="47"/>
      <c r="OF101" s="47"/>
      <c r="OG101" s="47"/>
      <c r="OH101" s="47"/>
      <c r="OI101" s="47"/>
      <c r="OJ101" s="47"/>
      <c r="OK101" s="47"/>
      <c r="OL101" s="47"/>
      <c r="OM101" s="47"/>
      <c r="ON101" s="47"/>
      <c r="OO101" s="47"/>
      <c r="OP101" s="47"/>
      <c r="OQ101" s="47"/>
      <c r="OR101" s="47"/>
      <c r="OS101" s="47"/>
      <c r="OT101" s="47"/>
      <c r="OU101" s="47"/>
      <c r="OV101" s="47"/>
      <c r="OW101" s="47"/>
      <c r="OX101" s="47"/>
      <c r="OY101" s="47"/>
      <c r="OZ101" s="47"/>
      <c r="PA101" s="47"/>
      <c r="PB101" s="47"/>
      <c r="PC101" s="47"/>
      <c r="PD101" s="47"/>
      <c r="PE101" s="47"/>
      <c r="PF101" s="47"/>
      <c r="PG101" s="47"/>
      <c r="PH101" s="47"/>
      <c r="PI101" s="47"/>
      <c r="PJ101" s="47"/>
      <c r="PK101" s="47"/>
      <c r="PL101" s="47"/>
      <c r="PM101" s="47"/>
      <c r="PN101" s="47"/>
      <c r="PO101" s="47"/>
      <c r="PP101" s="47"/>
      <c r="PQ101" s="47"/>
      <c r="PR101" s="47"/>
      <c r="PS101" s="47"/>
      <c r="PT101" s="47"/>
      <c r="PU101" s="47"/>
      <c r="PV101" s="47"/>
      <c r="PW101" s="47"/>
      <c r="PX101" s="47"/>
      <c r="PY101" s="47"/>
      <c r="PZ101" s="47"/>
      <c r="QA101" s="47"/>
      <c r="QB101" s="47"/>
      <c r="QC101" s="47"/>
      <c r="QD101" s="47"/>
      <c r="QE101" s="47"/>
      <c r="QF101" s="47"/>
      <c r="QG101" s="47"/>
      <c r="QH101" s="47"/>
      <c r="QI101" s="47"/>
      <c r="QJ101" s="47"/>
      <c r="QK101" s="47"/>
      <c r="QL101" s="47"/>
      <c r="QM101" s="47"/>
      <c r="QN101" s="47"/>
      <c r="QO101" s="47"/>
      <c r="QP101" s="47"/>
      <c r="QQ101" s="47"/>
      <c r="QR101" s="47"/>
      <c r="QS101" s="47"/>
      <c r="QT101" s="47"/>
      <c r="QU101" s="47"/>
      <c r="QV101" s="47"/>
      <c r="QW101" s="47"/>
      <c r="QX101" s="47"/>
      <c r="QY101" s="47"/>
      <c r="QZ101" s="47"/>
      <c r="RA101" s="47"/>
      <c r="RB101" s="47"/>
      <c r="RC101" s="47"/>
      <c r="RD101" s="47"/>
      <c r="RE101" s="47"/>
      <c r="RF101" s="47"/>
      <c r="RG101" s="47"/>
      <c r="RH101" s="47"/>
      <c r="RI101" s="47"/>
      <c r="RJ101" s="47"/>
      <c r="RK101" s="47"/>
      <c r="RL101" s="47"/>
      <c r="RM101" s="47"/>
      <c r="RN101" s="47"/>
      <c r="RO101" s="47"/>
      <c r="RP101" s="47"/>
      <c r="RQ101" s="47"/>
      <c r="RR101" s="47"/>
      <c r="RS101" s="47"/>
      <c r="RT101" s="47"/>
      <c r="RU101" s="47"/>
      <c r="RV101" s="47"/>
      <c r="RW101" s="47"/>
      <c r="RX101" s="47"/>
      <c r="RY101" s="47"/>
      <c r="RZ101" s="47"/>
      <c r="SA101" s="47"/>
      <c r="SB101" s="47"/>
      <c r="SC101" s="47"/>
      <c r="SD101" s="47"/>
      <c r="SE101" s="47"/>
      <c r="SF101" s="47"/>
      <c r="SG101" s="47"/>
      <c r="SH101" s="47"/>
      <c r="SI101" s="47"/>
      <c r="SJ101" s="47"/>
      <c r="SK101" s="47"/>
      <c r="SL101" s="47"/>
      <c r="SM101" s="47"/>
      <c r="SN101" s="47"/>
      <c r="SO101" s="47"/>
      <c r="SP101" s="47"/>
      <c r="SQ101" s="47"/>
      <c r="SR101" s="47"/>
      <c r="SS101" s="47"/>
      <c r="ST101" s="47"/>
      <c r="SU101" s="47"/>
      <c r="SV101" s="47"/>
      <c r="SW101" s="47"/>
      <c r="SX101" s="47"/>
      <c r="SY101" s="47"/>
      <c r="SZ101" s="47"/>
      <c r="TA101" s="47"/>
      <c r="TB101" s="47"/>
      <c r="TC101" s="47"/>
      <c r="TD101" s="47"/>
      <c r="TE101" s="47"/>
      <c r="TF101" s="47"/>
      <c r="TG101" s="47"/>
      <c r="TH101" s="47"/>
      <c r="TI101" s="47"/>
      <c r="TJ101" s="47"/>
      <c r="TK101" s="47"/>
      <c r="TL101" s="47"/>
      <c r="TM101" s="47"/>
      <c r="TN101" s="47"/>
      <c r="TO101" s="47"/>
      <c r="TP101" s="47"/>
      <c r="TQ101" s="47"/>
      <c r="TR101" s="47"/>
      <c r="TS101" s="47"/>
      <c r="TT101" s="47"/>
      <c r="TU101" s="47"/>
      <c r="TV101" s="47"/>
      <c r="TW101" s="47"/>
      <c r="TX101" s="47"/>
      <c r="TY101" s="47"/>
      <c r="TZ101" s="47"/>
      <c r="UA101" s="47"/>
      <c r="UB101" s="47"/>
      <c r="UC101" s="47"/>
      <c r="UD101" s="47"/>
      <c r="UE101" s="47"/>
      <c r="UF101" s="47"/>
      <c r="UG101" s="47"/>
      <c r="UH101" s="47"/>
      <c r="UI101" s="47"/>
      <c r="UJ101" s="47"/>
      <c r="UK101" s="47"/>
      <c r="UL101" s="47"/>
      <c r="UM101" s="47"/>
      <c r="UN101" s="47"/>
      <c r="UO101" s="47"/>
      <c r="UP101" s="47"/>
      <c r="UQ101" s="47"/>
      <c r="UR101" s="47"/>
      <c r="US101" s="47"/>
      <c r="UT101" s="47"/>
      <c r="UU101" s="47"/>
      <c r="UV101" s="47"/>
      <c r="UW101" s="47"/>
      <c r="UX101" s="47"/>
      <c r="UY101" s="47"/>
      <c r="UZ101" s="47"/>
      <c r="VA101" s="47"/>
      <c r="VB101" s="47"/>
      <c r="VC101" s="47"/>
      <c r="VD101" s="47"/>
      <c r="VE101" s="47"/>
      <c r="VF101" s="47"/>
      <c r="VG101" s="47"/>
      <c r="VH101" s="47"/>
      <c r="VI101" s="47"/>
      <c r="VJ101" s="47"/>
      <c r="VK101" s="47"/>
      <c r="VL101" s="47"/>
      <c r="VM101" s="47"/>
      <c r="VN101" s="47"/>
      <c r="VO101" s="47"/>
      <c r="VP101" s="47"/>
      <c r="VQ101" s="47"/>
      <c r="VR101" s="47"/>
      <c r="VS101" s="47"/>
      <c r="VT101" s="47"/>
      <c r="VU101" s="47"/>
      <c r="VV101" s="47"/>
      <c r="VW101" s="47"/>
      <c r="VX101" s="47"/>
      <c r="VY101" s="47"/>
      <c r="VZ101" s="47"/>
      <c r="WA101" s="47"/>
      <c r="WB101" s="47"/>
      <c r="WC101" s="47"/>
      <c r="WD101" s="47"/>
      <c r="WE101" s="47"/>
      <c r="WF101" s="47"/>
      <c r="WG101" s="47"/>
      <c r="WH101" s="47"/>
      <c r="WI101" s="47"/>
      <c r="WJ101" s="47"/>
      <c r="WK101" s="47"/>
      <c r="WL101" s="47"/>
      <c r="WM101" s="47"/>
      <c r="WN101" s="47"/>
      <c r="WO101" s="47"/>
      <c r="WP101" s="47"/>
      <c r="WQ101" s="47"/>
      <c r="WR101" s="47"/>
      <c r="WS101" s="47"/>
      <c r="WT101" s="47"/>
      <c r="WU101" s="47"/>
      <c r="WV101" s="47"/>
      <c r="WW101" s="47"/>
      <c r="WX101" s="47"/>
      <c r="WY101" s="47"/>
      <c r="WZ101" s="47"/>
      <c r="XA101" s="47"/>
      <c r="XB101" s="47"/>
      <c r="XC101" s="47"/>
      <c r="XD101" s="47"/>
      <c r="XE101" s="47"/>
      <c r="XF101" s="47"/>
      <c r="XG101" s="47"/>
      <c r="XH101" s="47"/>
      <c r="XI101" s="47"/>
      <c r="XJ101" s="47"/>
      <c r="XK101" s="47"/>
      <c r="XL101" s="47"/>
      <c r="XM101" s="47"/>
      <c r="XN101" s="47"/>
      <c r="XO101" s="47"/>
      <c r="XP101" s="47"/>
      <c r="XQ101" s="47"/>
      <c r="XR101" s="47"/>
      <c r="XS101" s="47"/>
      <c r="XT101" s="47"/>
      <c r="XU101" s="47"/>
      <c r="XV101" s="47"/>
      <c r="XW101" s="47"/>
      <c r="XX101" s="47"/>
      <c r="XY101" s="47"/>
      <c r="XZ101" s="47"/>
      <c r="YA101" s="47"/>
      <c r="YB101" s="47"/>
      <c r="YC101" s="47"/>
      <c r="YD101" s="47"/>
      <c r="YE101" s="47"/>
      <c r="YF101" s="47"/>
      <c r="YG101" s="47"/>
      <c r="YH101" s="47"/>
      <c r="YI101" s="47"/>
      <c r="YJ101" s="47"/>
      <c r="YK101" s="47"/>
      <c r="YL101" s="47"/>
      <c r="YM101" s="47"/>
      <c r="YN101" s="47"/>
      <c r="YO101" s="47"/>
      <c r="YP101" s="47"/>
      <c r="YQ101" s="47"/>
      <c r="YR101" s="47"/>
      <c r="YS101" s="47"/>
      <c r="YT101" s="47"/>
      <c r="YU101" s="47"/>
      <c r="YV101" s="47"/>
      <c r="YW101" s="47"/>
      <c r="YX101" s="47"/>
      <c r="YY101" s="47"/>
      <c r="YZ101" s="47"/>
      <c r="ZA101" s="47"/>
      <c r="ZB101" s="47"/>
      <c r="ZC101" s="47"/>
      <c r="ZD101" s="47"/>
      <c r="ZE101" s="47"/>
      <c r="ZF101" s="47"/>
      <c r="ZG101" s="47"/>
      <c r="ZH101" s="47"/>
      <c r="ZI101" s="47"/>
      <c r="ZJ101" s="47"/>
      <c r="ZK101" s="47"/>
      <c r="ZL101" s="47"/>
      <c r="ZM101" s="47"/>
      <c r="ZN101" s="47"/>
      <c r="ZO101" s="47"/>
      <c r="ZP101" s="47"/>
      <c r="ZQ101" s="47"/>
      <c r="ZR101" s="47"/>
      <c r="ZS101" s="47"/>
      <c r="ZT101" s="47"/>
      <c r="ZU101" s="47"/>
      <c r="ZV101" s="47"/>
      <c r="ZW101" s="47"/>
      <c r="ZX101" s="47"/>
      <c r="ZY101" s="47"/>
      <c r="ZZ101" s="47"/>
      <c r="AAA101" s="47"/>
      <c r="AAB101" s="47"/>
      <c r="AAC101" s="47"/>
      <c r="AAD101" s="47"/>
      <c r="AAE101" s="47"/>
      <c r="AAF101" s="47"/>
      <c r="AAG101" s="47"/>
      <c r="AAH101" s="47"/>
      <c r="AAI101" s="47"/>
      <c r="AAJ101" s="47"/>
      <c r="AAK101" s="47"/>
      <c r="AAL101" s="47"/>
      <c r="AAM101" s="47"/>
      <c r="AAN101" s="47"/>
      <c r="AAO101" s="47"/>
      <c r="AAP101" s="47"/>
      <c r="AAQ101" s="47"/>
      <c r="AAR101" s="47"/>
      <c r="AAS101" s="47"/>
      <c r="AAT101" s="47"/>
      <c r="AAU101" s="47"/>
      <c r="AAV101" s="47"/>
      <c r="AAW101" s="47"/>
      <c r="AAX101" s="47"/>
      <c r="AAY101" s="47"/>
      <c r="AAZ101" s="47"/>
      <c r="ABA101" s="47"/>
      <c r="ABB101" s="47"/>
      <c r="ABC101" s="47"/>
      <c r="ABD101" s="47"/>
      <c r="ABE101" s="47"/>
      <c r="ABF101" s="47"/>
      <c r="ABG101" s="47"/>
      <c r="ABH101" s="47"/>
      <c r="ABI101" s="47"/>
      <c r="ABJ101" s="47"/>
      <c r="ABK101" s="47"/>
      <c r="ABL101" s="47"/>
      <c r="ABM101" s="47"/>
      <c r="ABN101" s="47"/>
      <c r="ABO101" s="47"/>
      <c r="ABP101" s="47"/>
      <c r="ABQ101" s="47"/>
      <c r="ABR101" s="47"/>
      <c r="ABS101" s="47"/>
      <c r="ABT101" s="47"/>
      <c r="ABU101" s="47"/>
      <c r="ABV101" s="47"/>
      <c r="ABW101" s="47"/>
      <c r="ABX101" s="47"/>
      <c r="ABY101" s="47"/>
      <c r="ABZ101" s="47"/>
      <c r="ACA101" s="47"/>
      <c r="ACB101" s="47"/>
      <c r="ACC101" s="47"/>
      <c r="ACD101" s="47"/>
      <c r="ACE101" s="47"/>
      <c r="ACF101" s="47"/>
      <c r="ACG101" s="47"/>
      <c r="ACH101" s="47"/>
      <c r="ACI101" s="47"/>
      <c r="ACJ101" s="47"/>
      <c r="ACK101" s="47"/>
      <c r="ACL101" s="47"/>
      <c r="ACM101" s="47"/>
      <c r="ACN101" s="47"/>
      <c r="ACO101" s="47"/>
      <c r="ACP101" s="47"/>
      <c r="ACQ101" s="47"/>
      <c r="ACR101" s="47"/>
      <c r="ACS101" s="47"/>
      <c r="ACT101" s="47"/>
      <c r="ACU101" s="47"/>
      <c r="ACV101" s="47"/>
      <c r="ACW101" s="47"/>
      <c r="ACX101" s="47"/>
      <c r="ACY101" s="47"/>
      <c r="ACZ101" s="47"/>
      <c r="ADA101" s="47"/>
      <c r="ADB101" s="47"/>
      <c r="ADC101" s="47"/>
      <c r="ADD101" s="47"/>
      <c r="ADE101" s="47"/>
      <c r="ADF101" s="47"/>
      <c r="ADG101" s="47"/>
      <c r="ADH101" s="47"/>
      <c r="ADI101" s="47"/>
      <c r="ADJ101" s="47"/>
      <c r="ADK101" s="47"/>
      <c r="ADL101" s="47"/>
      <c r="ADM101" s="47"/>
      <c r="ADN101" s="47"/>
      <c r="ADO101" s="47"/>
      <c r="ADP101" s="47"/>
      <c r="ADQ101" s="47"/>
      <c r="ADR101" s="47"/>
      <c r="ADS101" s="47"/>
      <c r="ADT101" s="47"/>
      <c r="ADU101" s="47"/>
      <c r="ADV101" s="47"/>
      <c r="ADW101" s="47"/>
      <c r="ADX101" s="47"/>
      <c r="ADY101" s="47"/>
      <c r="ADZ101" s="47"/>
      <c r="AEA101" s="47"/>
      <c r="AEB101" s="47"/>
      <c r="AEC101" s="47"/>
      <c r="AED101" s="47"/>
      <c r="AEE101" s="47"/>
      <c r="AEF101" s="47"/>
      <c r="AEG101" s="47"/>
      <c r="AEH101" s="47"/>
      <c r="AEI101" s="47"/>
      <c r="AEJ101" s="47"/>
      <c r="AEK101" s="47"/>
      <c r="AEL101" s="47"/>
      <c r="AEM101" s="47"/>
      <c r="AEN101" s="47"/>
      <c r="AEO101" s="47"/>
      <c r="AEP101" s="47"/>
      <c r="AEQ101" s="47"/>
      <c r="AER101" s="47"/>
      <c r="AES101" s="47"/>
      <c r="AET101" s="47"/>
      <c r="AEU101" s="47"/>
      <c r="AEV101" s="47"/>
      <c r="AEW101" s="47"/>
      <c r="AEX101" s="47"/>
      <c r="AEY101" s="47"/>
      <c r="AEZ101" s="47"/>
      <c r="AFA101" s="47"/>
      <c r="AFB101" s="47"/>
      <c r="AFC101" s="47"/>
      <c r="AFD101" s="47"/>
      <c r="AFE101" s="47"/>
      <c r="AFF101" s="47"/>
      <c r="AFG101" s="47"/>
      <c r="AFH101" s="47"/>
      <c r="AFI101" s="47"/>
      <c r="AFJ101" s="47"/>
      <c r="AFK101" s="47"/>
      <c r="AFL101" s="47"/>
      <c r="AFM101" s="47"/>
      <c r="AFN101" s="47"/>
      <c r="AFO101" s="47"/>
      <c r="AFP101" s="47"/>
      <c r="AFQ101" s="47"/>
      <c r="AFR101" s="47"/>
      <c r="AFS101" s="47"/>
      <c r="AFT101" s="47"/>
      <c r="AFU101" s="47"/>
      <c r="AFV101" s="47"/>
      <c r="AFW101" s="47"/>
      <c r="AFX101" s="47"/>
      <c r="AFY101" s="47"/>
      <c r="AFZ101" s="47"/>
      <c r="AGA101" s="47"/>
      <c r="AGB101" s="47"/>
      <c r="AGC101" s="47"/>
      <c r="AGD101" s="47"/>
      <c r="AGE101" s="47"/>
      <c r="AGF101" s="47"/>
      <c r="AGG101" s="47"/>
      <c r="AGH101" s="47"/>
      <c r="AGI101" s="47"/>
      <c r="AGJ101" s="47"/>
      <c r="AGK101" s="47"/>
      <c r="AGL101" s="47"/>
      <c r="AGM101" s="47"/>
      <c r="AGN101" s="47"/>
      <c r="AGO101" s="47"/>
      <c r="AGP101" s="47"/>
      <c r="AGQ101" s="47"/>
      <c r="AGR101" s="47"/>
      <c r="AGS101" s="47"/>
      <c r="AGT101" s="47"/>
      <c r="AGU101" s="47"/>
      <c r="AGV101" s="47"/>
      <c r="AGW101" s="47"/>
      <c r="AGX101" s="47"/>
      <c r="AGY101" s="47"/>
      <c r="AGZ101" s="47"/>
      <c r="AHA101" s="47"/>
      <c r="AHB101" s="47"/>
      <c r="AHC101" s="47"/>
      <c r="AHD101" s="47"/>
      <c r="AHE101" s="47"/>
      <c r="AHF101" s="47"/>
      <c r="AHG101" s="47"/>
      <c r="AHH101" s="47"/>
      <c r="AHI101" s="47"/>
      <c r="AHJ101" s="47"/>
      <c r="AHK101" s="47"/>
      <c r="AHL101" s="47"/>
      <c r="AHM101" s="47"/>
      <c r="AHN101" s="47"/>
      <c r="AHO101" s="47"/>
      <c r="AHP101" s="47"/>
      <c r="AHQ101" s="47"/>
      <c r="AHR101" s="47"/>
      <c r="AHS101" s="47"/>
      <c r="AHT101" s="47"/>
      <c r="AHU101" s="47"/>
      <c r="AHV101" s="47"/>
      <c r="AHW101" s="47"/>
      <c r="AHX101" s="47"/>
      <c r="AHY101" s="47"/>
      <c r="AHZ101" s="47"/>
      <c r="AIA101" s="47"/>
      <c r="AIB101" s="47"/>
      <c r="AIC101" s="47"/>
      <c r="AID101" s="47"/>
      <c r="AIE101" s="47"/>
      <c r="AIF101" s="47"/>
      <c r="AIG101" s="47"/>
      <c r="AIH101" s="47"/>
      <c r="AII101" s="47"/>
      <c r="AIJ101" s="47"/>
      <c r="AIK101" s="47"/>
      <c r="AIL101" s="47"/>
      <c r="AIM101" s="47"/>
      <c r="AIN101" s="47"/>
      <c r="AIO101" s="47"/>
      <c r="AIP101" s="47"/>
      <c r="AIQ101" s="47"/>
      <c r="AIR101" s="47"/>
      <c r="AIS101" s="47"/>
      <c r="AIT101" s="47"/>
      <c r="AIU101" s="47"/>
      <c r="AIV101" s="47"/>
      <c r="AIW101" s="47"/>
      <c r="AIX101" s="47"/>
      <c r="AIY101" s="47"/>
      <c r="AIZ101" s="47"/>
      <c r="AJA101" s="47"/>
      <c r="AJB101" s="47"/>
      <c r="AJC101" s="47"/>
      <c r="AJD101" s="47"/>
      <c r="AJE101" s="47"/>
      <c r="AJF101" s="47"/>
      <c r="AJG101" s="47"/>
      <c r="AJH101" s="47"/>
      <c r="AJI101" s="47"/>
      <c r="AJJ101" s="47"/>
      <c r="AJK101" s="47"/>
      <c r="AJL101" s="47"/>
      <c r="AJM101" s="47"/>
      <c r="AJN101" s="47"/>
      <c r="AJO101" s="47"/>
      <c r="AJP101" s="47"/>
      <c r="AJQ101" s="47"/>
      <c r="AJR101" s="47"/>
      <c r="AJS101" s="47"/>
      <c r="AJT101" s="47"/>
      <c r="AJU101" s="47"/>
      <c r="AJV101" s="47"/>
      <c r="AJW101" s="47"/>
      <c r="AJX101" s="47"/>
      <c r="AJY101" s="47"/>
      <c r="AJZ101" s="47"/>
      <c r="AKA101" s="47"/>
      <c r="AKB101" s="47"/>
      <c r="AKC101" s="47"/>
      <c r="AKD101" s="47"/>
      <c r="AKE101" s="47"/>
      <c r="AKF101" s="47"/>
      <c r="AKG101" s="47"/>
      <c r="AKH101" s="47"/>
      <c r="AKI101" s="47"/>
      <c r="AKJ101" s="47"/>
      <c r="AKK101" s="47"/>
      <c r="AKL101" s="47"/>
      <c r="AKM101" s="47"/>
      <c r="AKN101" s="47"/>
      <c r="AKO101" s="47"/>
      <c r="AKP101" s="47"/>
      <c r="AKQ101" s="47"/>
      <c r="AKR101" s="47"/>
      <c r="AKS101" s="47"/>
      <c r="AKT101" s="47"/>
      <c r="AKU101" s="47"/>
      <c r="AKV101" s="47"/>
      <c r="AKW101" s="47"/>
      <c r="AKX101" s="47"/>
      <c r="AKY101" s="47"/>
      <c r="AKZ101" s="47"/>
      <c r="ALA101" s="47"/>
      <c r="ALB101" s="47"/>
      <c r="ALC101" s="47"/>
      <c r="ALD101" s="47"/>
      <c r="ALE101" s="47"/>
      <c r="ALF101" s="47"/>
      <c r="ALG101" s="47"/>
      <c r="ALH101" s="47"/>
      <c r="ALI101" s="47"/>
      <c r="ALJ101" s="47"/>
      <c r="ALK101" s="47"/>
      <c r="ALL101" s="47"/>
      <c r="ALM101" s="47"/>
      <c r="ALN101" s="47"/>
      <c r="ALO101" s="47"/>
      <c r="ALP101" s="47"/>
      <c r="ALQ101" s="47"/>
      <c r="ALR101" s="47"/>
      <c r="ALS101" s="47"/>
      <c r="ALT101" s="47"/>
      <c r="ALU101" s="47"/>
      <c r="ALV101" s="47"/>
      <c r="ALW101" s="47"/>
      <c r="ALX101" s="47"/>
      <c r="ALY101" s="47"/>
      <c r="ALZ101" s="47"/>
      <c r="AMA101" s="47"/>
      <c r="AMB101" s="47"/>
      <c r="AMC101" s="47"/>
      <c r="AMD101" s="47"/>
      <c r="AME101" s="47"/>
      <c r="AMF101" s="47"/>
      <c r="AMG101" s="47"/>
      <c r="AMH101" s="47"/>
      <c r="AMI101" s="47"/>
      <c r="AMJ101" s="47"/>
      <c r="AMK101" s="47"/>
      <c r="AML101" s="47"/>
    </row>
    <row r="102" spans="1:1026" s="9" customFormat="1" ht="16.5" customHeight="1" thickBot="1">
      <c r="A102" s="8"/>
      <c r="B102" s="52"/>
      <c r="C102" s="52"/>
      <c r="D102" s="52"/>
      <c r="E102" s="52"/>
      <c r="F102" s="52"/>
      <c r="G102" s="52"/>
      <c r="H102" s="52"/>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c r="IS102" s="8"/>
      <c r="IT102" s="8"/>
      <c r="IU102" s="8"/>
      <c r="IV102" s="8"/>
      <c r="IW102" s="8"/>
      <c r="IX102" s="8"/>
      <c r="IY102" s="8"/>
      <c r="IZ102" s="8"/>
      <c r="JA102" s="8"/>
      <c r="JB102" s="8"/>
      <c r="JC102" s="8"/>
      <c r="JD102" s="8"/>
      <c r="JE102" s="8"/>
      <c r="JF102" s="8"/>
      <c r="JG102" s="8"/>
      <c r="JH102" s="8"/>
      <c r="JI102" s="8"/>
      <c r="JJ102" s="8"/>
      <c r="JK102" s="8"/>
      <c r="JL102" s="8"/>
      <c r="JM102" s="8"/>
      <c r="JN102" s="8"/>
      <c r="JO102" s="8"/>
      <c r="JP102" s="8"/>
      <c r="JQ102" s="8"/>
      <c r="JR102" s="8"/>
      <c r="JS102" s="8"/>
      <c r="JT102" s="8"/>
      <c r="JU102" s="8"/>
      <c r="JV102" s="8"/>
      <c r="JW102" s="8"/>
      <c r="JX102" s="8"/>
      <c r="JY102" s="8"/>
      <c r="JZ102" s="8"/>
      <c r="KA102" s="8"/>
      <c r="KB102" s="8"/>
      <c r="KC102" s="8"/>
      <c r="KD102" s="8"/>
      <c r="KE102" s="8"/>
      <c r="KF102" s="8"/>
      <c r="KG102" s="8"/>
      <c r="KH102" s="8"/>
      <c r="KI102" s="8"/>
      <c r="KJ102" s="8"/>
      <c r="KK102" s="8"/>
      <c r="KL102" s="8"/>
      <c r="KM102" s="8"/>
      <c r="KN102" s="8"/>
      <c r="KO102" s="8"/>
      <c r="KP102" s="8"/>
      <c r="KQ102" s="8"/>
      <c r="KR102" s="8"/>
      <c r="KS102" s="8"/>
      <c r="KT102" s="8"/>
      <c r="KU102" s="8"/>
      <c r="KV102" s="8"/>
      <c r="KW102" s="8"/>
      <c r="KX102" s="8"/>
      <c r="KY102" s="8"/>
      <c r="KZ102" s="8"/>
      <c r="LA102" s="8"/>
      <c r="LB102" s="8"/>
      <c r="LC102" s="8"/>
      <c r="LD102" s="8"/>
      <c r="LE102" s="8"/>
      <c r="LF102" s="8"/>
      <c r="LG102" s="8"/>
      <c r="LH102" s="8"/>
      <c r="LI102" s="8"/>
      <c r="LJ102" s="8"/>
      <c r="LK102" s="8"/>
      <c r="LL102" s="8"/>
      <c r="LM102" s="8"/>
      <c r="LN102" s="8"/>
      <c r="LO102" s="8"/>
      <c r="LP102" s="8"/>
      <c r="LQ102" s="8"/>
      <c r="LR102" s="8"/>
      <c r="LS102" s="8"/>
      <c r="LT102" s="8"/>
      <c r="LU102" s="8"/>
      <c r="LV102" s="8"/>
      <c r="LW102" s="8"/>
      <c r="LX102" s="8"/>
      <c r="LY102" s="8"/>
      <c r="LZ102" s="8"/>
      <c r="MA102" s="8"/>
      <c r="MB102" s="8"/>
      <c r="MC102" s="8"/>
      <c r="MD102" s="8"/>
      <c r="ME102" s="8"/>
      <c r="MF102" s="8"/>
      <c r="MG102" s="8"/>
      <c r="MH102" s="8"/>
      <c r="MI102" s="8"/>
      <c r="MJ102" s="8"/>
      <c r="MK102" s="8"/>
      <c r="ML102" s="8"/>
      <c r="MM102" s="8"/>
      <c r="MN102" s="8"/>
      <c r="MO102" s="8"/>
      <c r="MP102" s="8"/>
      <c r="MQ102" s="8"/>
      <c r="MR102" s="8"/>
      <c r="MS102" s="8"/>
      <c r="MT102" s="8"/>
      <c r="MU102" s="8"/>
      <c r="MV102" s="8"/>
      <c r="MW102" s="8"/>
      <c r="MX102" s="8"/>
      <c r="MY102" s="8"/>
      <c r="MZ102" s="8"/>
      <c r="NA102" s="8"/>
      <c r="NB102" s="8"/>
      <c r="NC102" s="8"/>
      <c r="ND102" s="8"/>
      <c r="NE102" s="8"/>
      <c r="NF102" s="8"/>
      <c r="NG102" s="8"/>
      <c r="NH102" s="8"/>
      <c r="NI102" s="8"/>
      <c r="NJ102" s="8"/>
      <c r="NK102" s="8"/>
      <c r="NL102" s="8"/>
      <c r="NM102" s="8"/>
      <c r="NN102" s="8"/>
      <c r="NO102" s="8"/>
      <c r="NP102" s="8"/>
      <c r="NQ102" s="8"/>
      <c r="NR102" s="8"/>
      <c r="NS102" s="8"/>
      <c r="NT102" s="8"/>
      <c r="NU102" s="8"/>
      <c r="NV102" s="8"/>
      <c r="NW102" s="8"/>
      <c r="NX102" s="8"/>
      <c r="NY102" s="8"/>
      <c r="NZ102" s="8"/>
      <c r="OA102" s="8"/>
      <c r="OB102" s="8"/>
      <c r="OC102" s="8"/>
      <c r="OD102" s="8"/>
      <c r="OE102" s="8"/>
      <c r="OF102" s="8"/>
      <c r="OG102" s="8"/>
      <c r="OH102" s="8"/>
      <c r="OI102" s="8"/>
      <c r="OJ102" s="8"/>
      <c r="OK102" s="8"/>
      <c r="OL102" s="8"/>
      <c r="OM102" s="8"/>
      <c r="ON102" s="8"/>
      <c r="OO102" s="8"/>
      <c r="OP102" s="8"/>
      <c r="OQ102" s="8"/>
      <c r="OR102" s="8"/>
      <c r="OS102" s="8"/>
      <c r="OT102" s="8"/>
      <c r="OU102" s="8"/>
      <c r="OV102" s="8"/>
      <c r="OW102" s="8"/>
      <c r="OX102" s="8"/>
      <c r="OY102" s="8"/>
      <c r="OZ102" s="8"/>
      <c r="PA102" s="8"/>
      <c r="PB102" s="8"/>
      <c r="PC102" s="8"/>
      <c r="PD102" s="8"/>
      <c r="PE102" s="8"/>
      <c r="PF102" s="8"/>
      <c r="PG102" s="8"/>
      <c r="PH102" s="8"/>
      <c r="PI102" s="8"/>
      <c r="PJ102" s="8"/>
      <c r="PK102" s="8"/>
      <c r="PL102" s="8"/>
      <c r="PM102" s="8"/>
      <c r="PN102" s="8"/>
      <c r="PO102" s="8"/>
      <c r="PP102" s="8"/>
      <c r="PQ102" s="8"/>
      <c r="PR102" s="8"/>
      <c r="PS102" s="8"/>
      <c r="PT102" s="8"/>
      <c r="PU102" s="8"/>
      <c r="PV102" s="8"/>
      <c r="PW102" s="8"/>
      <c r="PX102" s="8"/>
      <c r="PY102" s="8"/>
      <c r="PZ102" s="8"/>
      <c r="QA102" s="8"/>
      <c r="QB102" s="8"/>
      <c r="QC102" s="8"/>
      <c r="QD102" s="8"/>
      <c r="QE102" s="8"/>
      <c r="QF102" s="8"/>
      <c r="QG102" s="8"/>
      <c r="QH102" s="8"/>
      <c r="QI102" s="8"/>
      <c r="QJ102" s="8"/>
      <c r="QK102" s="8"/>
      <c r="QL102" s="8"/>
      <c r="QM102" s="8"/>
      <c r="QN102" s="8"/>
      <c r="QO102" s="8"/>
      <c r="QP102" s="8"/>
      <c r="QQ102" s="8"/>
      <c r="QR102" s="8"/>
      <c r="QS102" s="8"/>
      <c r="QT102" s="8"/>
      <c r="QU102" s="8"/>
      <c r="QV102" s="8"/>
      <c r="QW102" s="8"/>
      <c r="QX102" s="8"/>
      <c r="QY102" s="8"/>
      <c r="QZ102" s="8"/>
      <c r="RA102" s="8"/>
      <c r="RB102" s="8"/>
      <c r="RC102" s="8"/>
      <c r="RD102" s="8"/>
      <c r="RE102" s="8"/>
      <c r="RF102" s="8"/>
      <c r="RG102" s="8"/>
      <c r="RH102" s="8"/>
      <c r="RI102" s="8"/>
      <c r="RJ102" s="8"/>
      <c r="RK102" s="8"/>
      <c r="RL102" s="8"/>
      <c r="RM102" s="8"/>
      <c r="RN102" s="8"/>
      <c r="RO102" s="8"/>
      <c r="RP102" s="8"/>
      <c r="RQ102" s="8"/>
      <c r="RR102" s="8"/>
      <c r="RS102" s="8"/>
      <c r="RT102" s="8"/>
      <c r="RU102" s="8"/>
      <c r="RV102" s="8"/>
      <c r="RW102" s="8"/>
      <c r="RX102" s="8"/>
      <c r="RY102" s="8"/>
      <c r="RZ102" s="8"/>
      <c r="SA102" s="8"/>
      <c r="SB102" s="8"/>
      <c r="SC102" s="8"/>
      <c r="SD102" s="8"/>
      <c r="SE102" s="8"/>
      <c r="SF102" s="8"/>
      <c r="SG102" s="8"/>
      <c r="SH102" s="8"/>
      <c r="SI102" s="8"/>
      <c r="SJ102" s="8"/>
      <c r="SK102" s="8"/>
      <c r="SL102" s="8"/>
      <c r="SM102" s="8"/>
      <c r="SN102" s="8"/>
      <c r="SO102" s="8"/>
      <c r="SP102" s="8"/>
      <c r="SQ102" s="8"/>
      <c r="SR102" s="8"/>
      <c r="SS102" s="8"/>
      <c r="ST102" s="8"/>
      <c r="SU102" s="8"/>
      <c r="SV102" s="8"/>
      <c r="SW102" s="8"/>
      <c r="SX102" s="8"/>
      <c r="SY102" s="8"/>
      <c r="SZ102" s="8"/>
      <c r="TA102" s="8"/>
      <c r="TB102" s="8"/>
      <c r="TC102" s="8"/>
      <c r="TD102" s="8"/>
      <c r="TE102" s="8"/>
      <c r="TF102" s="8"/>
      <c r="TG102" s="8"/>
      <c r="TH102" s="8"/>
      <c r="TI102" s="8"/>
      <c r="TJ102" s="8"/>
      <c r="TK102" s="8"/>
      <c r="TL102" s="8"/>
      <c r="TM102" s="8"/>
      <c r="TN102" s="8"/>
      <c r="TO102" s="8"/>
      <c r="TP102" s="8"/>
      <c r="TQ102" s="8"/>
      <c r="TR102" s="8"/>
      <c r="TS102" s="8"/>
      <c r="TT102" s="8"/>
      <c r="TU102" s="8"/>
      <c r="TV102" s="8"/>
      <c r="TW102" s="8"/>
      <c r="TX102" s="8"/>
      <c r="TY102" s="8"/>
      <c r="TZ102" s="8"/>
      <c r="UA102" s="8"/>
      <c r="UB102" s="8"/>
      <c r="UC102" s="8"/>
      <c r="UD102" s="8"/>
      <c r="UE102" s="8"/>
      <c r="UF102" s="8"/>
      <c r="UG102" s="8"/>
      <c r="UH102" s="8"/>
      <c r="UI102" s="8"/>
      <c r="UJ102" s="8"/>
      <c r="UK102" s="8"/>
      <c r="UL102" s="8"/>
      <c r="UM102" s="8"/>
      <c r="UN102" s="8"/>
      <c r="UO102" s="8"/>
      <c r="UP102" s="8"/>
      <c r="UQ102" s="8"/>
      <c r="UR102" s="8"/>
      <c r="US102" s="8"/>
      <c r="UT102" s="8"/>
      <c r="UU102" s="8"/>
      <c r="UV102" s="8"/>
      <c r="UW102" s="8"/>
      <c r="UX102" s="8"/>
      <c r="UY102" s="8"/>
      <c r="UZ102" s="8"/>
      <c r="VA102" s="8"/>
      <c r="VB102" s="8"/>
      <c r="VC102" s="8"/>
      <c r="VD102" s="8"/>
      <c r="VE102" s="8"/>
      <c r="VF102" s="8"/>
      <c r="VG102" s="8"/>
      <c r="VH102" s="8"/>
      <c r="VI102" s="8"/>
      <c r="VJ102" s="8"/>
      <c r="VK102" s="8"/>
      <c r="VL102" s="8"/>
      <c r="VM102" s="8"/>
      <c r="VN102" s="8"/>
      <c r="VO102" s="8"/>
      <c r="VP102" s="8"/>
      <c r="VQ102" s="8"/>
      <c r="VR102" s="8"/>
      <c r="VS102" s="8"/>
      <c r="VT102" s="8"/>
      <c r="VU102" s="8"/>
      <c r="VV102" s="8"/>
      <c r="VW102" s="8"/>
      <c r="VX102" s="8"/>
      <c r="VY102" s="8"/>
      <c r="VZ102" s="8"/>
      <c r="WA102" s="8"/>
      <c r="WB102" s="8"/>
      <c r="WC102" s="8"/>
      <c r="WD102" s="8"/>
      <c r="WE102" s="8"/>
      <c r="WF102" s="8"/>
      <c r="WG102" s="8"/>
      <c r="WH102" s="8"/>
      <c r="WI102" s="8"/>
      <c r="WJ102" s="8"/>
      <c r="WK102" s="8"/>
      <c r="WL102" s="8"/>
      <c r="WM102" s="8"/>
      <c r="WN102" s="8"/>
      <c r="WO102" s="8"/>
      <c r="WP102" s="8"/>
      <c r="WQ102" s="8"/>
      <c r="WR102" s="8"/>
      <c r="WS102" s="8"/>
      <c r="WT102" s="8"/>
      <c r="WU102" s="8"/>
      <c r="WV102" s="8"/>
      <c r="WW102" s="8"/>
      <c r="WX102" s="8"/>
      <c r="WY102" s="8"/>
      <c r="WZ102" s="8"/>
      <c r="XA102" s="8"/>
      <c r="XB102" s="8"/>
      <c r="XC102" s="8"/>
      <c r="XD102" s="8"/>
      <c r="XE102" s="8"/>
      <c r="XF102" s="8"/>
      <c r="XG102" s="8"/>
      <c r="XH102" s="8"/>
      <c r="XI102" s="8"/>
      <c r="XJ102" s="8"/>
      <c r="XK102" s="8"/>
      <c r="XL102" s="8"/>
      <c r="XM102" s="8"/>
      <c r="XN102" s="8"/>
      <c r="XO102" s="8"/>
      <c r="XP102" s="8"/>
      <c r="XQ102" s="8"/>
      <c r="XR102" s="8"/>
      <c r="XS102" s="8"/>
      <c r="XT102" s="8"/>
      <c r="XU102" s="8"/>
      <c r="XV102" s="8"/>
      <c r="XW102" s="8"/>
      <c r="XX102" s="8"/>
      <c r="XY102" s="8"/>
      <c r="XZ102" s="8"/>
      <c r="YA102" s="8"/>
      <c r="YB102" s="8"/>
      <c r="YC102" s="8"/>
      <c r="YD102" s="8"/>
      <c r="YE102" s="8"/>
      <c r="YF102" s="8"/>
      <c r="YG102" s="8"/>
      <c r="YH102" s="8"/>
      <c r="YI102" s="8"/>
      <c r="YJ102" s="8"/>
      <c r="YK102" s="8"/>
      <c r="YL102" s="8"/>
      <c r="YM102" s="8"/>
      <c r="YN102" s="8"/>
      <c r="YO102" s="8"/>
      <c r="YP102" s="8"/>
      <c r="YQ102" s="8"/>
      <c r="YR102" s="8"/>
      <c r="YS102" s="8"/>
      <c r="YT102" s="8"/>
      <c r="YU102" s="8"/>
      <c r="YV102" s="8"/>
      <c r="YW102" s="8"/>
      <c r="YX102" s="8"/>
      <c r="YY102" s="8"/>
      <c r="YZ102" s="8"/>
      <c r="ZA102" s="8"/>
      <c r="ZB102" s="8"/>
      <c r="ZC102" s="8"/>
      <c r="ZD102" s="8"/>
      <c r="ZE102" s="8"/>
      <c r="ZF102" s="8"/>
      <c r="ZG102" s="8"/>
      <c r="ZH102" s="8"/>
      <c r="ZI102" s="8"/>
      <c r="ZJ102" s="8"/>
      <c r="ZK102" s="8"/>
      <c r="ZL102" s="8"/>
      <c r="ZM102" s="8"/>
      <c r="ZN102" s="8"/>
      <c r="ZO102" s="8"/>
      <c r="ZP102" s="8"/>
      <c r="ZQ102" s="8"/>
      <c r="ZR102" s="8"/>
      <c r="ZS102" s="8"/>
      <c r="ZT102" s="8"/>
      <c r="ZU102" s="8"/>
      <c r="ZV102" s="8"/>
      <c r="ZW102" s="8"/>
      <c r="ZX102" s="8"/>
      <c r="ZY102" s="8"/>
      <c r="ZZ102" s="8"/>
      <c r="AAA102" s="8"/>
      <c r="AAB102" s="8"/>
      <c r="AAC102" s="8"/>
      <c r="AAD102" s="8"/>
      <c r="AAE102" s="8"/>
      <c r="AAF102" s="8"/>
      <c r="AAG102" s="8"/>
      <c r="AAH102" s="8"/>
      <c r="AAI102" s="8"/>
      <c r="AAJ102" s="8"/>
      <c r="AAK102" s="8"/>
      <c r="AAL102" s="8"/>
      <c r="AAM102" s="8"/>
      <c r="AAN102" s="8"/>
      <c r="AAO102" s="8"/>
      <c r="AAP102" s="8"/>
      <c r="AAQ102" s="8"/>
      <c r="AAR102" s="8"/>
      <c r="AAS102" s="8"/>
      <c r="AAT102" s="8"/>
      <c r="AAU102" s="8"/>
      <c r="AAV102" s="8"/>
      <c r="AAW102" s="8"/>
      <c r="AAX102" s="8"/>
      <c r="AAY102" s="8"/>
      <c r="AAZ102" s="8"/>
      <c r="ABA102" s="8"/>
      <c r="ABB102" s="8"/>
      <c r="ABC102" s="8"/>
      <c r="ABD102" s="8"/>
      <c r="ABE102" s="8"/>
      <c r="ABF102" s="8"/>
      <c r="ABG102" s="8"/>
      <c r="ABH102" s="8"/>
      <c r="ABI102" s="8"/>
      <c r="ABJ102" s="8"/>
      <c r="ABK102" s="8"/>
      <c r="ABL102" s="8"/>
      <c r="ABM102" s="8"/>
      <c r="ABN102" s="8"/>
      <c r="ABO102" s="8"/>
      <c r="ABP102" s="8"/>
      <c r="ABQ102" s="8"/>
      <c r="ABR102" s="8"/>
      <c r="ABS102" s="8"/>
      <c r="ABT102" s="8"/>
      <c r="ABU102" s="8"/>
      <c r="ABV102" s="8"/>
      <c r="ABW102" s="8"/>
      <c r="ABX102" s="8"/>
      <c r="ABY102" s="8"/>
      <c r="ABZ102" s="8"/>
      <c r="ACA102" s="8"/>
      <c r="ACB102" s="8"/>
      <c r="ACC102" s="8"/>
      <c r="ACD102" s="8"/>
      <c r="ACE102" s="8"/>
      <c r="ACF102" s="8"/>
      <c r="ACG102" s="8"/>
      <c r="ACH102" s="8"/>
      <c r="ACI102" s="8"/>
      <c r="ACJ102" s="8"/>
      <c r="ACK102" s="8"/>
      <c r="ACL102" s="8"/>
      <c r="ACM102" s="8"/>
      <c r="ACN102" s="8"/>
      <c r="ACO102" s="8"/>
      <c r="ACP102" s="8"/>
      <c r="ACQ102" s="8"/>
      <c r="ACR102" s="8"/>
      <c r="ACS102" s="8"/>
      <c r="ACT102" s="8"/>
      <c r="ACU102" s="8"/>
      <c r="ACV102" s="8"/>
      <c r="ACW102" s="8"/>
      <c r="ACX102" s="8"/>
      <c r="ACY102" s="8"/>
      <c r="ACZ102" s="8"/>
      <c r="ADA102" s="8"/>
      <c r="ADB102" s="8"/>
      <c r="ADC102" s="8"/>
      <c r="ADD102" s="8"/>
      <c r="ADE102" s="8"/>
      <c r="ADF102" s="8"/>
      <c r="ADG102" s="8"/>
      <c r="ADH102" s="8"/>
      <c r="ADI102" s="8"/>
      <c r="ADJ102" s="8"/>
      <c r="ADK102" s="8"/>
      <c r="ADL102" s="8"/>
      <c r="ADM102" s="8"/>
      <c r="ADN102" s="8"/>
      <c r="ADO102" s="8"/>
      <c r="ADP102" s="8"/>
      <c r="ADQ102" s="8"/>
      <c r="ADR102" s="8"/>
      <c r="ADS102" s="8"/>
      <c r="ADT102" s="8"/>
      <c r="ADU102" s="8"/>
      <c r="ADV102" s="8"/>
      <c r="ADW102" s="8"/>
      <c r="ADX102" s="8"/>
      <c r="ADY102" s="8"/>
      <c r="ADZ102" s="8"/>
      <c r="AEA102" s="8"/>
      <c r="AEB102" s="8"/>
      <c r="AEC102" s="8"/>
      <c r="AED102" s="8"/>
      <c r="AEE102" s="8"/>
      <c r="AEF102" s="8"/>
      <c r="AEG102" s="8"/>
      <c r="AEH102" s="8"/>
      <c r="AEI102" s="8"/>
      <c r="AEJ102" s="8"/>
      <c r="AEK102" s="8"/>
      <c r="AEL102" s="8"/>
      <c r="AEM102" s="8"/>
      <c r="AEN102" s="8"/>
      <c r="AEO102" s="8"/>
      <c r="AEP102" s="8"/>
      <c r="AEQ102" s="8"/>
      <c r="AER102" s="8"/>
      <c r="AES102" s="8"/>
      <c r="AET102" s="8"/>
      <c r="AEU102" s="8"/>
      <c r="AEV102" s="8"/>
      <c r="AEW102" s="8"/>
      <c r="AEX102" s="8"/>
      <c r="AEY102" s="8"/>
      <c r="AEZ102" s="8"/>
      <c r="AFA102" s="8"/>
      <c r="AFB102" s="8"/>
      <c r="AFC102" s="8"/>
      <c r="AFD102" s="8"/>
      <c r="AFE102" s="8"/>
      <c r="AFF102" s="8"/>
      <c r="AFG102" s="8"/>
      <c r="AFH102" s="8"/>
      <c r="AFI102" s="8"/>
      <c r="AFJ102" s="8"/>
      <c r="AFK102" s="8"/>
      <c r="AFL102" s="8"/>
      <c r="AFM102" s="8"/>
      <c r="AFN102" s="8"/>
      <c r="AFO102" s="8"/>
      <c r="AFP102" s="8"/>
      <c r="AFQ102" s="8"/>
      <c r="AFR102" s="8"/>
      <c r="AFS102" s="8"/>
      <c r="AFT102" s="8"/>
      <c r="AFU102" s="8"/>
      <c r="AFV102" s="8"/>
      <c r="AFW102" s="8"/>
      <c r="AFX102" s="8"/>
      <c r="AFY102" s="8"/>
      <c r="AFZ102" s="8"/>
      <c r="AGA102" s="8"/>
      <c r="AGB102" s="8"/>
      <c r="AGC102" s="8"/>
      <c r="AGD102" s="8"/>
      <c r="AGE102" s="8"/>
      <c r="AGF102" s="8"/>
      <c r="AGG102" s="8"/>
      <c r="AGH102" s="8"/>
      <c r="AGI102" s="8"/>
      <c r="AGJ102" s="8"/>
      <c r="AGK102" s="8"/>
      <c r="AGL102" s="8"/>
      <c r="AGM102" s="8"/>
      <c r="AGN102" s="8"/>
      <c r="AGO102" s="8"/>
      <c r="AGP102" s="8"/>
      <c r="AGQ102" s="8"/>
      <c r="AGR102" s="8"/>
      <c r="AGS102" s="8"/>
      <c r="AGT102" s="8"/>
      <c r="AGU102" s="8"/>
      <c r="AGV102" s="8"/>
      <c r="AGW102" s="8"/>
      <c r="AGX102" s="8"/>
      <c r="AGY102" s="8"/>
      <c r="AGZ102" s="8"/>
      <c r="AHA102" s="8"/>
      <c r="AHB102" s="8"/>
      <c r="AHC102" s="8"/>
      <c r="AHD102" s="8"/>
      <c r="AHE102" s="8"/>
      <c r="AHF102" s="8"/>
      <c r="AHG102" s="8"/>
      <c r="AHH102" s="8"/>
      <c r="AHI102" s="8"/>
      <c r="AHJ102" s="8"/>
      <c r="AHK102" s="8"/>
      <c r="AHL102" s="8"/>
      <c r="AHM102" s="8"/>
      <c r="AHN102" s="8"/>
      <c r="AHO102" s="8"/>
      <c r="AHP102" s="8"/>
      <c r="AHQ102" s="8"/>
      <c r="AHR102" s="8"/>
      <c r="AHS102" s="8"/>
      <c r="AHT102" s="8"/>
      <c r="AHU102" s="8"/>
      <c r="AHV102" s="8"/>
      <c r="AHW102" s="8"/>
      <c r="AHX102" s="8"/>
      <c r="AHY102" s="8"/>
      <c r="AHZ102" s="8"/>
      <c r="AIA102" s="8"/>
      <c r="AIB102" s="8"/>
      <c r="AIC102" s="8"/>
      <c r="AID102" s="8"/>
      <c r="AIE102" s="8"/>
      <c r="AIF102" s="8"/>
      <c r="AIG102" s="8"/>
      <c r="AIH102" s="8"/>
      <c r="AII102" s="8"/>
      <c r="AIJ102" s="8"/>
      <c r="AIK102" s="8"/>
      <c r="AIL102" s="8"/>
      <c r="AIM102" s="8"/>
      <c r="AIN102" s="8"/>
      <c r="AIO102" s="8"/>
      <c r="AIP102" s="8"/>
      <c r="AIQ102" s="8"/>
      <c r="AIR102" s="8"/>
      <c r="AIS102" s="8"/>
      <c r="AIT102" s="8"/>
      <c r="AIU102" s="8"/>
      <c r="AIV102" s="8"/>
      <c r="AIW102" s="8"/>
      <c r="AIX102" s="8"/>
      <c r="AIY102" s="8"/>
      <c r="AIZ102" s="8"/>
      <c r="AJA102" s="8"/>
      <c r="AJB102" s="8"/>
      <c r="AJC102" s="8"/>
      <c r="AJD102" s="8"/>
      <c r="AJE102" s="8"/>
      <c r="AJF102" s="8"/>
      <c r="AJG102" s="8"/>
      <c r="AJH102" s="8"/>
      <c r="AJI102" s="8"/>
      <c r="AJJ102" s="8"/>
      <c r="AJK102" s="8"/>
      <c r="AJL102" s="8"/>
      <c r="AJM102" s="8"/>
      <c r="AJN102" s="8"/>
      <c r="AJO102" s="8"/>
      <c r="AJP102" s="8"/>
      <c r="AJQ102" s="8"/>
      <c r="AJR102" s="8"/>
      <c r="AJS102" s="8"/>
      <c r="AJT102" s="8"/>
      <c r="AJU102" s="8"/>
      <c r="AJV102" s="8"/>
      <c r="AJW102" s="8"/>
      <c r="AJX102" s="8"/>
      <c r="AJY102" s="8"/>
      <c r="AJZ102" s="8"/>
      <c r="AKA102" s="8"/>
      <c r="AKB102" s="8"/>
      <c r="AKC102" s="8"/>
      <c r="AKD102" s="8"/>
      <c r="AKE102" s="8"/>
      <c r="AKF102" s="8"/>
      <c r="AKG102" s="8"/>
      <c r="AKH102" s="8"/>
      <c r="AKI102" s="8"/>
      <c r="AKJ102" s="8"/>
      <c r="AKK102" s="8"/>
      <c r="AKL102" s="8"/>
      <c r="AKM102" s="8"/>
      <c r="AKN102" s="8"/>
      <c r="AKO102" s="8"/>
      <c r="AKP102" s="8"/>
      <c r="AKQ102" s="8"/>
      <c r="AKR102" s="8"/>
      <c r="AKS102" s="8"/>
      <c r="AKT102" s="8"/>
      <c r="AKU102" s="8"/>
      <c r="AKV102" s="8"/>
      <c r="AKW102" s="8"/>
      <c r="AKX102" s="8"/>
      <c r="AKY102" s="8"/>
      <c r="AKZ102" s="8"/>
      <c r="ALA102" s="8"/>
      <c r="ALB102" s="8"/>
      <c r="ALC102" s="8"/>
      <c r="ALD102" s="8"/>
      <c r="ALE102" s="8"/>
      <c r="ALF102" s="8"/>
      <c r="ALG102" s="8"/>
      <c r="ALH102" s="8"/>
      <c r="ALI102" s="8"/>
      <c r="ALJ102" s="8"/>
      <c r="ALK102" s="8"/>
      <c r="ALL102" s="8"/>
      <c r="ALM102" s="8"/>
      <c r="ALN102" s="8"/>
      <c r="ALO102" s="8"/>
      <c r="ALP102" s="8"/>
      <c r="ALQ102" s="8"/>
      <c r="ALR102" s="8"/>
      <c r="ALS102" s="8"/>
      <c r="ALT102" s="8"/>
      <c r="ALU102" s="8"/>
      <c r="ALV102" s="8"/>
      <c r="ALW102" s="8"/>
      <c r="ALX102" s="8"/>
      <c r="ALY102" s="8"/>
      <c r="ALZ102" s="8"/>
      <c r="AMA102" s="8"/>
      <c r="AMB102" s="8"/>
      <c r="AMC102" s="8"/>
      <c r="AMD102" s="8"/>
      <c r="AME102" s="8"/>
      <c r="AMF102" s="8"/>
      <c r="AMG102" s="8"/>
      <c r="AMH102" s="8"/>
      <c r="AMI102" s="8"/>
      <c r="AMJ102" s="8"/>
      <c r="AMK102" s="8"/>
      <c r="AML102" s="8"/>
    </row>
    <row r="103" spans="1:1026" s="39" customFormat="1" ht="17.25" customHeight="1">
      <c r="A103" s="38"/>
      <c r="B103" s="335" t="s">
        <v>105</v>
      </c>
      <c r="C103" s="336"/>
      <c r="D103" s="336" t="s">
        <v>107</v>
      </c>
      <c r="E103" s="336"/>
      <c r="F103" s="336"/>
      <c r="G103" s="337"/>
      <c r="H103" s="3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c r="FP103" s="38"/>
      <c r="FQ103" s="38"/>
      <c r="FR103" s="38"/>
      <c r="FS103" s="38"/>
      <c r="FT103" s="38"/>
      <c r="FU103" s="38"/>
      <c r="FV103" s="38"/>
      <c r="FW103" s="38"/>
      <c r="FX103" s="38"/>
      <c r="FY103" s="38"/>
      <c r="FZ103" s="38"/>
      <c r="GA103" s="38"/>
      <c r="GB103" s="38"/>
      <c r="GC103" s="38"/>
      <c r="GD103" s="38"/>
      <c r="GE103" s="38"/>
      <c r="GF103" s="38"/>
      <c r="GG103" s="38"/>
      <c r="GH103" s="38"/>
      <c r="GI103" s="38"/>
      <c r="GJ103" s="38"/>
      <c r="GK103" s="38"/>
      <c r="GL103" s="38"/>
      <c r="GM103" s="38"/>
      <c r="GN103" s="38"/>
      <c r="GO103" s="38"/>
      <c r="GP103" s="38"/>
      <c r="GQ103" s="38"/>
      <c r="GR103" s="38"/>
      <c r="GS103" s="38"/>
      <c r="GT103" s="38"/>
      <c r="GU103" s="38"/>
      <c r="GV103" s="38"/>
      <c r="GW103" s="38"/>
      <c r="GX103" s="38"/>
      <c r="GY103" s="38"/>
      <c r="GZ103" s="38"/>
      <c r="HA103" s="38"/>
      <c r="HB103" s="38"/>
      <c r="HC103" s="38"/>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c r="IA103" s="38"/>
      <c r="IB103" s="38"/>
      <c r="IC103" s="38"/>
      <c r="ID103" s="38"/>
      <c r="IE103" s="38"/>
      <c r="IF103" s="38"/>
      <c r="IG103" s="38"/>
      <c r="IH103" s="38"/>
      <c r="II103" s="38"/>
      <c r="IJ103" s="38"/>
      <c r="IK103" s="38"/>
      <c r="IL103" s="38"/>
      <c r="IM103" s="38"/>
      <c r="IN103" s="38"/>
      <c r="IO103" s="38"/>
      <c r="IP103" s="38"/>
      <c r="IQ103" s="38"/>
      <c r="IR103" s="38"/>
      <c r="IS103" s="38"/>
      <c r="IT103" s="38"/>
      <c r="IU103" s="38"/>
      <c r="IV103" s="38"/>
      <c r="IW103" s="38"/>
      <c r="IX103" s="38"/>
      <c r="IY103" s="38"/>
      <c r="IZ103" s="38"/>
      <c r="JA103" s="38"/>
      <c r="JB103" s="38"/>
      <c r="JC103" s="38"/>
      <c r="JD103" s="38"/>
      <c r="JE103" s="38"/>
      <c r="JF103" s="38"/>
      <c r="JG103" s="38"/>
      <c r="JH103" s="38"/>
      <c r="JI103" s="38"/>
      <c r="JJ103" s="38"/>
      <c r="JK103" s="38"/>
      <c r="JL103" s="38"/>
      <c r="JM103" s="38"/>
      <c r="JN103" s="38"/>
      <c r="JO103" s="38"/>
      <c r="JP103" s="38"/>
      <c r="JQ103" s="38"/>
      <c r="JR103" s="38"/>
      <c r="JS103" s="38"/>
      <c r="JT103" s="38"/>
      <c r="JU103" s="38"/>
      <c r="JV103" s="38"/>
      <c r="JW103" s="38"/>
      <c r="JX103" s="38"/>
      <c r="JY103" s="38"/>
      <c r="JZ103" s="38"/>
      <c r="KA103" s="38"/>
      <c r="KB103" s="38"/>
      <c r="KC103" s="38"/>
      <c r="KD103" s="38"/>
      <c r="KE103" s="38"/>
      <c r="KF103" s="38"/>
      <c r="KG103" s="38"/>
      <c r="KH103" s="38"/>
      <c r="KI103" s="38"/>
      <c r="KJ103" s="38"/>
      <c r="KK103" s="38"/>
      <c r="KL103" s="38"/>
      <c r="KM103" s="38"/>
      <c r="KN103" s="38"/>
      <c r="KO103" s="38"/>
      <c r="KP103" s="38"/>
      <c r="KQ103" s="38"/>
      <c r="KR103" s="38"/>
      <c r="KS103" s="38"/>
      <c r="KT103" s="38"/>
      <c r="KU103" s="38"/>
      <c r="KV103" s="38"/>
      <c r="KW103" s="38"/>
      <c r="KX103" s="38"/>
      <c r="KY103" s="38"/>
      <c r="KZ103" s="38"/>
      <c r="LA103" s="38"/>
      <c r="LB103" s="38"/>
      <c r="LC103" s="38"/>
      <c r="LD103" s="38"/>
      <c r="LE103" s="38"/>
      <c r="LF103" s="38"/>
      <c r="LG103" s="38"/>
      <c r="LH103" s="38"/>
      <c r="LI103" s="38"/>
      <c r="LJ103" s="38"/>
      <c r="LK103" s="38"/>
      <c r="LL103" s="38"/>
      <c r="LM103" s="38"/>
      <c r="LN103" s="38"/>
      <c r="LO103" s="38"/>
      <c r="LP103" s="38"/>
      <c r="LQ103" s="38"/>
      <c r="LR103" s="38"/>
      <c r="LS103" s="38"/>
      <c r="LT103" s="38"/>
      <c r="LU103" s="38"/>
      <c r="LV103" s="38"/>
      <c r="LW103" s="38"/>
      <c r="LX103" s="38"/>
      <c r="LY103" s="38"/>
      <c r="LZ103" s="38"/>
      <c r="MA103" s="38"/>
      <c r="MB103" s="38"/>
      <c r="MC103" s="38"/>
      <c r="MD103" s="38"/>
      <c r="ME103" s="38"/>
      <c r="MF103" s="38"/>
      <c r="MG103" s="38"/>
      <c r="MH103" s="38"/>
      <c r="MI103" s="38"/>
      <c r="MJ103" s="38"/>
      <c r="MK103" s="38"/>
      <c r="ML103" s="38"/>
      <c r="MM103" s="38"/>
      <c r="MN103" s="38"/>
      <c r="MO103" s="38"/>
      <c r="MP103" s="38"/>
      <c r="MQ103" s="38"/>
      <c r="MR103" s="38"/>
      <c r="MS103" s="38"/>
      <c r="MT103" s="38"/>
      <c r="MU103" s="38"/>
      <c r="MV103" s="38"/>
      <c r="MW103" s="38"/>
      <c r="MX103" s="38"/>
      <c r="MY103" s="38"/>
      <c r="MZ103" s="38"/>
      <c r="NA103" s="38"/>
      <c r="NB103" s="38"/>
      <c r="NC103" s="38"/>
      <c r="ND103" s="38"/>
      <c r="NE103" s="38"/>
      <c r="NF103" s="38"/>
      <c r="NG103" s="38"/>
      <c r="NH103" s="38"/>
      <c r="NI103" s="38"/>
      <c r="NJ103" s="38"/>
      <c r="NK103" s="38"/>
      <c r="NL103" s="38"/>
      <c r="NM103" s="38"/>
      <c r="NN103" s="38"/>
      <c r="NO103" s="38"/>
      <c r="NP103" s="38"/>
      <c r="NQ103" s="38"/>
      <c r="NR103" s="38"/>
      <c r="NS103" s="38"/>
      <c r="NT103" s="38"/>
      <c r="NU103" s="38"/>
      <c r="NV103" s="38"/>
      <c r="NW103" s="38"/>
      <c r="NX103" s="38"/>
      <c r="NY103" s="38"/>
      <c r="NZ103" s="38"/>
      <c r="OA103" s="38"/>
      <c r="OB103" s="38"/>
      <c r="OC103" s="38"/>
      <c r="OD103" s="38"/>
      <c r="OE103" s="38"/>
      <c r="OF103" s="38"/>
      <c r="OG103" s="38"/>
      <c r="OH103" s="38"/>
      <c r="OI103" s="38"/>
      <c r="OJ103" s="38"/>
      <c r="OK103" s="38"/>
      <c r="OL103" s="38"/>
      <c r="OM103" s="38"/>
      <c r="ON103" s="38"/>
      <c r="OO103" s="38"/>
      <c r="OP103" s="38"/>
      <c r="OQ103" s="38"/>
      <c r="OR103" s="38"/>
      <c r="OS103" s="38"/>
      <c r="OT103" s="38"/>
      <c r="OU103" s="38"/>
      <c r="OV103" s="38"/>
      <c r="OW103" s="38"/>
      <c r="OX103" s="38"/>
      <c r="OY103" s="38"/>
      <c r="OZ103" s="38"/>
      <c r="PA103" s="38"/>
      <c r="PB103" s="38"/>
      <c r="PC103" s="38"/>
      <c r="PD103" s="38"/>
      <c r="PE103" s="38"/>
      <c r="PF103" s="38"/>
      <c r="PG103" s="38"/>
      <c r="PH103" s="38"/>
      <c r="PI103" s="38"/>
      <c r="PJ103" s="38"/>
      <c r="PK103" s="38"/>
      <c r="PL103" s="38"/>
      <c r="PM103" s="38"/>
      <c r="PN103" s="38"/>
      <c r="PO103" s="38"/>
      <c r="PP103" s="38"/>
      <c r="PQ103" s="38"/>
      <c r="PR103" s="38"/>
      <c r="PS103" s="38"/>
      <c r="PT103" s="38"/>
      <c r="PU103" s="38"/>
      <c r="PV103" s="38"/>
      <c r="PW103" s="38"/>
      <c r="PX103" s="38"/>
      <c r="PY103" s="38"/>
      <c r="PZ103" s="38"/>
      <c r="QA103" s="38"/>
      <c r="QB103" s="38"/>
      <c r="QC103" s="38"/>
      <c r="QD103" s="38"/>
      <c r="QE103" s="38"/>
      <c r="QF103" s="38"/>
      <c r="QG103" s="38"/>
      <c r="QH103" s="38"/>
      <c r="QI103" s="38"/>
      <c r="QJ103" s="38"/>
      <c r="QK103" s="38"/>
      <c r="QL103" s="38"/>
      <c r="QM103" s="38"/>
      <c r="QN103" s="38"/>
      <c r="QO103" s="38"/>
      <c r="QP103" s="38"/>
      <c r="QQ103" s="38"/>
      <c r="QR103" s="38"/>
      <c r="QS103" s="38"/>
      <c r="QT103" s="38"/>
      <c r="QU103" s="38"/>
      <c r="QV103" s="38"/>
      <c r="QW103" s="38"/>
      <c r="QX103" s="38"/>
      <c r="QY103" s="38"/>
      <c r="QZ103" s="38"/>
      <c r="RA103" s="38"/>
      <c r="RB103" s="38"/>
      <c r="RC103" s="38"/>
      <c r="RD103" s="38"/>
      <c r="RE103" s="38"/>
      <c r="RF103" s="38"/>
      <c r="RG103" s="38"/>
      <c r="RH103" s="38"/>
      <c r="RI103" s="38"/>
      <c r="RJ103" s="38"/>
      <c r="RK103" s="38"/>
      <c r="RL103" s="38"/>
      <c r="RM103" s="38"/>
      <c r="RN103" s="38"/>
      <c r="RO103" s="38"/>
      <c r="RP103" s="38"/>
      <c r="RQ103" s="38"/>
      <c r="RR103" s="38"/>
      <c r="RS103" s="38"/>
      <c r="RT103" s="38"/>
      <c r="RU103" s="38"/>
      <c r="RV103" s="38"/>
      <c r="RW103" s="38"/>
      <c r="RX103" s="38"/>
      <c r="RY103" s="38"/>
      <c r="RZ103" s="38"/>
      <c r="SA103" s="38"/>
      <c r="SB103" s="38"/>
      <c r="SC103" s="38"/>
      <c r="SD103" s="38"/>
      <c r="SE103" s="38"/>
      <c r="SF103" s="38"/>
      <c r="SG103" s="38"/>
      <c r="SH103" s="38"/>
      <c r="SI103" s="38"/>
      <c r="SJ103" s="38"/>
      <c r="SK103" s="38"/>
      <c r="SL103" s="38"/>
      <c r="SM103" s="38"/>
      <c r="SN103" s="38"/>
      <c r="SO103" s="38"/>
      <c r="SP103" s="38"/>
      <c r="SQ103" s="38"/>
      <c r="SR103" s="38"/>
      <c r="SS103" s="38"/>
      <c r="ST103" s="38"/>
      <c r="SU103" s="38"/>
      <c r="SV103" s="38"/>
      <c r="SW103" s="38"/>
      <c r="SX103" s="38"/>
      <c r="SY103" s="38"/>
      <c r="SZ103" s="38"/>
      <c r="TA103" s="38"/>
      <c r="TB103" s="38"/>
      <c r="TC103" s="38"/>
      <c r="TD103" s="38"/>
      <c r="TE103" s="38"/>
      <c r="TF103" s="38"/>
      <c r="TG103" s="38"/>
      <c r="TH103" s="38"/>
      <c r="TI103" s="38"/>
      <c r="TJ103" s="38"/>
      <c r="TK103" s="38"/>
      <c r="TL103" s="38"/>
      <c r="TM103" s="38"/>
      <c r="TN103" s="38"/>
      <c r="TO103" s="38"/>
      <c r="TP103" s="38"/>
      <c r="TQ103" s="38"/>
      <c r="TR103" s="38"/>
      <c r="TS103" s="38"/>
      <c r="TT103" s="38"/>
      <c r="TU103" s="38"/>
      <c r="TV103" s="38"/>
      <c r="TW103" s="38"/>
      <c r="TX103" s="38"/>
      <c r="TY103" s="38"/>
      <c r="TZ103" s="38"/>
      <c r="UA103" s="38"/>
      <c r="UB103" s="38"/>
      <c r="UC103" s="38"/>
      <c r="UD103" s="38"/>
      <c r="UE103" s="38"/>
      <c r="UF103" s="38"/>
      <c r="UG103" s="38"/>
      <c r="UH103" s="38"/>
      <c r="UI103" s="38"/>
      <c r="UJ103" s="38"/>
      <c r="UK103" s="38"/>
      <c r="UL103" s="38"/>
      <c r="UM103" s="38"/>
      <c r="UN103" s="38"/>
      <c r="UO103" s="38"/>
      <c r="UP103" s="38"/>
      <c r="UQ103" s="38"/>
      <c r="UR103" s="38"/>
      <c r="US103" s="38"/>
      <c r="UT103" s="38"/>
      <c r="UU103" s="38"/>
      <c r="UV103" s="38"/>
      <c r="UW103" s="38"/>
      <c r="UX103" s="38"/>
      <c r="UY103" s="38"/>
      <c r="UZ103" s="38"/>
      <c r="VA103" s="38"/>
      <c r="VB103" s="38"/>
      <c r="VC103" s="38"/>
      <c r="VD103" s="38"/>
      <c r="VE103" s="38"/>
      <c r="VF103" s="38"/>
      <c r="VG103" s="38"/>
      <c r="VH103" s="38"/>
      <c r="VI103" s="38"/>
      <c r="VJ103" s="38"/>
      <c r="VK103" s="38"/>
      <c r="VL103" s="38"/>
      <c r="VM103" s="38"/>
      <c r="VN103" s="38"/>
      <c r="VO103" s="38"/>
      <c r="VP103" s="38"/>
      <c r="VQ103" s="38"/>
      <c r="VR103" s="38"/>
      <c r="VS103" s="38"/>
      <c r="VT103" s="38"/>
      <c r="VU103" s="38"/>
      <c r="VV103" s="38"/>
      <c r="VW103" s="38"/>
      <c r="VX103" s="38"/>
      <c r="VY103" s="38"/>
      <c r="VZ103" s="38"/>
      <c r="WA103" s="38"/>
      <c r="WB103" s="38"/>
      <c r="WC103" s="38"/>
      <c r="WD103" s="38"/>
      <c r="WE103" s="38"/>
      <c r="WF103" s="38"/>
      <c r="WG103" s="38"/>
      <c r="WH103" s="38"/>
      <c r="WI103" s="38"/>
      <c r="WJ103" s="38"/>
      <c r="WK103" s="38"/>
      <c r="WL103" s="38"/>
      <c r="WM103" s="38"/>
      <c r="WN103" s="38"/>
      <c r="WO103" s="38"/>
      <c r="WP103" s="38"/>
      <c r="WQ103" s="38"/>
      <c r="WR103" s="38"/>
      <c r="WS103" s="38"/>
      <c r="WT103" s="38"/>
      <c r="WU103" s="38"/>
      <c r="WV103" s="38"/>
      <c r="WW103" s="38"/>
      <c r="WX103" s="38"/>
      <c r="WY103" s="38"/>
      <c r="WZ103" s="38"/>
      <c r="XA103" s="38"/>
      <c r="XB103" s="38"/>
      <c r="XC103" s="38"/>
      <c r="XD103" s="38"/>
      <c r="XE103" s="38"/>
      <c r="XF103" s="38"/>
      <c r="XG103" s="38"/>
      <c r="XH103" s="38"/>
      <c r="XI103" s="38"/>
      <c r="XJ103" s="38"/>
      <c r="XK103" s="38"/>
      <c r="XL103" s="38"/>
      <c r="XM103" s="38"/>
      <c r="XN103" s="38"/>
      <c r="XO103" s="38"/>
      <c r="XP103" s="38"/>
      <c r="XQ103" s="38"/>
      <c r="XR103" s="38"/>
      <c r="XS103" s="38"/>
      <c r="XT103" s="38"/>
      <c r="XU103" s="38"/>
      <c r="XV103" s="38"/>
      <c r="XW103" s="38"/>
      <c r="XX103" s="38"/>
      <c r="XY103" s="38"/>
      <c r="XZ103" s="38"/>
      <c r="YA103" s="38"/>
      <c r="YB103" s="38"/>
      <c r="YC103" s="38"/>
      <c r="YD103" s="38"/>
      <c r="YE103" s="38"/>
      <c r="YF103" s="38"/>
      <c r="YG103" s="38"/>
      <c r="YH103" s="38"/>
      <c r="YI103" s="38"/>
      <c r="YJ103" s="38"/>
      <c r="YK103" s="38"/>
      <c r="YL103" s="38"/>
      <c r="YM103" s="38"/>
      <c r="YN103" s="38"/>
      <c r="YO103" s="38"/>
      <c r="YP103" s="38"/>
      <c r="YQ103" s="38"/>
      <c r="YR103" s="38"/>
      <c r="YS103" s="38"/>
      <c r="YT103" s="38"/>
      <c r="YU103" s="38"/>
      <c r="YV103" s="38"/>
      <c r="YW103" s="38"/>
      <c r="YX103" s="38"/>
      <c r="YY103" s="38"/>
      <c r="YZ103" s="38"/>
      <c r="ZA103" s="38"/>
      <c r="ZB103" s="38"/>
      <c r="ZC103" s="38"/>
      <c r="ZD103" s="38"/>
      <c r="ZE103" s="38"/>
      <c r="ZF103" s="38"/>
      <c r="ZG103" s="38"/>
      <c r="ZH103" s="38"/>
      <c r="ZI103" s="38"/>
      <c r="ZJ103" s="38"/>
      <c r="ZK103" s="38"/>
      <c r="ZL103" s="38"/>
      <c r="ZM103" s="38"/>
      <c r="ZN103" s="38"/>
      <c r="ZO103" s="38"/>
      <c r="ZP103" s="38"/>
      <c r="ZQ103" s="38"/>
      <c r="ZR103" s="38"/>
      <c r="ZS103" s="38"/>
      <c r="ZT103" s="38"/>
      <c r="ZU103" s="38"/>
      <c r="ZV103" s="38"/>
      <c r="ZW103" s="38"/>
      <c r="ZX103" s="38"/>
      <c r="ZY103" s="38"/>
      <c r="ZZ103" s="38"/>
      <c r="AAA103" s="38"/>
      <c r="AAB103" s="38"/>
      <c r="AAC103" s="38"/>
      <c r="AAD103" s="38"/>
      <c r="AAE103" s="38"/>
      <c r="AAF103" s="38"/>
      <c r="AAG103" s="38"/>
      <c r="AAH103" s="38"/>
      <c r="AAI103" s="38"/>
      <c r="AAJ103" s="38"/>
      <c r="AAK103" s="38"/>
      <c r="AAL103" s="38"/>
      <c r="AAM103" s="38"/>
      <c r="AAN103" s="38"/>
      <c r="AAO103" s="38"/>
      <c r="AAP103" s="38"/>
      <c r="AAQ103" s="38"/>
      <c r="AAR103" s="38"/>
      <c r="AAS103" s="38"/>
      <c r="AAT103" s="38"/>
      <c r="AAU103" s="38"/>
      <c r="AAV103" s="38"/>
      <c r="AAW103" s="38"/>
      <c r="AAX103" s="38"/>
      <c r="AAY103" s="38"/>
      <c r="AAZ103" s="38"/>
      <c r="ABA103" s="38"/>
      <c r="ABB103" s="38"/>
      <c r="ABC103" s="38"/>
      <c r="ABD103" s="38"/>
      <c r="ABE103" s="38"/>
      <c r="ABF103" s="38"/>
      <c r="ABG103" s="38"/>
      <c r="ABH103" s="38"/>
      <c r="ABI103" s="38"/>
      <c r="ABJ103" s="38"/>
      <c r="ABK103" s="38"/>
      <c r="ABL103" s="38"/>
      <c r="ABM103" s="38"/>
      <c r="ABN103" s="38"/>
      <c r="ABO103" s="38"/>
      <c r="ABP103" s="38"/>
      <c r="ABQ103" s="38"/>
      <c r="ABR103" s="38"/>
      <c r="ABS103" s="38"/>
      <c r="ABT103" s="38"/>
      <c r="ABU103" s="38"/>
      <c r="ABV103" s="38"/>
      <c r="ABW103" s="38"/>
      <c r="ABX103" s="38"/>
      <c r="ABY103" s="38"/>
      <c r="ABZ103" s="38"/>
      <c r="ACA103" s="38"/>
      <c r="ACB103" s="38"/>
      <c r="ACC103" s="38"/>
      <c r="ACD103" s="38"/>
      <c r="ACE103" s="38"/>
      <c r="ACF103" s="38"/>
      <c r="ACG103" s="38"/>
      <c r="ACH103" s="38"/>
      <c r="ACI103" s="38"/>
      <c r="ACJ103" s="38"/>
      <c r="ACK103" s="38"/>
      <c r="ACL103" s="38"/>
      <c r="ACM103" s="38"/>
      <c r="ACN103" s="38"/>
      <c r="ACO103" s="38"/>
      <c r="ACP103" s="38"/>
      <c r="ACQ103" s="38"/>
      <c r="ACR103" s="38"/>
      <c r="ACS103" s="38"/>
      <c r="ACT103" s="38"/>
      <c r="ACU103" s="38"/>
      <c r="ACV103" s="38"/>
      <c r="ACW103" s="38"/>
      <c r="ACX103" s="38"/>
      <c r="ACY103" s="38"/>
      <c r="ACZ103" s="38"/>
      <c r="ADA103" s="38"/>
      <c r="ADB103" s="38"/>
      <c r="ADC103" s="38"/>
      <c r="ADD103" s="38"/>
      <c r="ADE103" s="38"/>
      <c r="ADF103" s="38"/>
      <c r="ADG103" s="38"/>
      <c r="ADH103" s="38"/>
      <c r="ADI103" s="38"/>
      <c r="ADJ103" s="38"/>
      <c r="ADK103" s="38"/>
      <c r="ADL103" s="38"/>
      <c r="ADM103" s="38"/>
      <c r="ADN103" s="38"/>
      <c r="ADO103" s="38"/>
      <c r="ADP103" s="38"/>
      <c r="ADQ103" s="38"/>
      <c r="ADR103" s="38"/>
      <c r="ADS103" s="38"/>
      <c r="ADT103" s="38"/>
      <c r="ADU103" s="38"/>
      <c r="ADV103" s="38"/>
      <c r="ADW103" s="38"/>
      <c r="ADX103" s="38"/>
      <c r="ADY103" s="38"/>
      <c r="ADZ103" s="38"/>
      <c r="AEA103" s="38"/>
      <c r="AEB103" s="38"/>
      <c r="AEC103" s="38"/>
      <c r="AED103" s="38"/>
      <c r="AEE103" s="38"/>
      <c r="AEF103" s="38"/>
      <c r="AEG103" s="38"/>
      <c r="AEH103" s="38"/>
      <c r="AEI103" s="38"/>
      <c r="AEJ103" s="38"/>
      <c r="AEK103" s="38"/>
      <c r="AEL103" s="38"/>
      <c r="AEM103" s="38"/>
      <c r="AEN103" s="38"/>
      <c r="AEO103" s="38"/>
      <c r="AEP103" s="38"/>
      <c r="AEQ103" s="38"/>
      <c r="AER103" s="38"/>
      <c r="AES103" s="38"/>
      <c r="AET103" s="38"/>
      <c r="AEU103" s="38"/>
      <c r="AEV103" s="38"/>
      <c r="AEW103" s="38"/>
      <c r="AEX103" s="38"/>
      <c r="AEY103" s="38"/>
      <c r="AEZ103" s="38"/>
      <c r="AFA103" s="38"/>
      <c r="AFB103" s="38"/>
      <c r="AFC103" s="38"/>
      <c r="AFD103" s="38"/>
      <c r="AFE103" s="38"/>
      <c r="AFF103" s="38"/>
      <c r="AFG103" s="38"/>
      <c r="AFH103" s="38"/>
      <c r="AFI103" s="38"/>
      <c r="AFJ103" s="38"/>
      <c r="AFK103" s="38"/>
      <c r="AFL103" s="38"/>
      <c r="AFM103" s="38"/>
      <c r="AFN103" s="38"/>
      <c r="AFO103" s="38"/>
      <c r="AFP103" s="38"/>
      <c r="AFQ103" s="38"/>
      <c r="AFR103" s="38"/>
      <c r="AFS103" s="38"/>
      <c r="AFT103" s="38"/>
      <c r="AFU103" s="38"/>
      <c r="AFV103" s="38"/>
      <c r="AFW103" s="38"/>
      <c r="AFX103" s="38"/>
      <c r="AFY103" s="38"/>
      <c r="AFZ103" s="38"/>
      <c r="AGA103" s="38"/>
      <c r="AGB103" s="38"/>
      <c r="AGC103" s="38"/>
      <c r="AGD103" s="38"/>
      <c r="AGE103" s="38"/>
      <c r="AGF103" s="38"/>
      <c r="AGG103" s="38"/>
      <c r="AGH103" s="38"/>
      <c r="AGI103" s="38"/>
      <c r="AGJ103" s="38"/>
      <c r="AGK103" s="38"/>
      <c r="AGL103" s="38"/>
      <c r="AGM103" s="38"/>
      <c r="AGN103" s="38"/>
      <c r="AGO103" s="38"/>
      <c r="AGP103" s="38"/>
      <c r="AGQ103" s="38"/>
      <c r="AGR103" s="38"/>
      <c r="AGS103" s="38"/>
      <c r="AGT103" s="38"/>
      <c r="AGU103" s="38"/>
      <c r="AGV103" s="38"/>
      <c r="AGW103" s="38"/>
      <c r="AGX103" s="38"/>
      <c r="AGY103" s="38"/>
      <c r="AGZ103" s="38"/>
      <c r="AHA103" s="38"/>
      <c r="AHB103" s="38"/>
      <c r="AHC103" s="38"/>
      <c r="AHD103" s="38"/>
      <c r="AHE103" s="38"/>
      <c r="AHF103" s="38"/>
      <c r="AHG103" s="38"/>
      <c r="AHH103" s="38"/>
      <c r="AHI103" s="38"/>
      <c r="AHJ103" s="38"/>
      <c r="AHK103" s="38"/>
      <c r="AHL103" s="38"/>
      <c r="AHM103" s="38"/>
      <c r="AHN103" s="38"/>
      <c r="AHO103" s="38"/>
      <c r="AHP103" s="38"/>
      <c r="AHQ103" s="38"/>
      <c r="AHR103" s="38"/>
      <c r="AHS103" s="38"/>
      <c r="AHT103" s="38"/>
      <c r="AHU103" s="38"/>
      <c r="AHV103" s="38"/>
      <c r="AHW103" s="38"/>
      <c r="AHX103" s="38"/>
      <c r="AHY103" s="38"/>
      <c r="AHZ103" s="38"/>
      <c r="AIA103" s="38"/>
      <c r="AIB103" s="38"/>
      <c r="AIC103" s="38"/>
      <c r="AID103" s="38"/>
      <c r="AIE103" s="38"/>
      <c r="AIF103" s="38"/>
      <c r="AIG103" s="38"/>
      <c r="AIH103" s="38"/>
      <c r="AII103" s="38"/>
      <c r="AIJ103" s="38"/>
      <c r="AIK103" s="38"/>
      <c r="AIL103" s="38"/>
      <c r="AIM103" s="38"/>
      <c r="AIN103" s="38"/>
      <c r="AIO103" s="38"/>
      <c r="AIP103" s="38"/>
      <c r="AIQ103" s="38"/>
      <c r="AIR103" s="38"/>
      <c r="AIS103" s="38"/>
      <c r="AIT103" s="38"/>
      <c r="AIU103" s="38"/>
      <c r="AIV103" s="38"/>
      <c r="AIW103" s="38"/>
      <c r="AIX103" s="38"/>
      <c r="AIY103" s="38"/>
      <c r="AIZ103" s="38"/>
      <c r="AJA103" s="38"/>
      <c r="AJB103" s="38"/>
      <c r="AJC103" s="38"/>
      <c r="AJD103" s="38"/>
      <c r="AJE103" s="38"/>
      <c r="AJF103" s="38"/>
      <c r="AJG103" s="38"/>
      <c r="AJH103" s="38"/>
      <c r="AJI103" s="38"/>
      <c r="AJJ103" s="38"/>
      <c r="AJK103" s="38"/>
      <c r="AJL103" s="38"/>
      <c r="AJM103" s="38"/>
      <c r="AJN103" s="38"/>
      <c r="AJO103" s="38"/>
      <c r="AJP103" s="38"/>
      <c r="AJQ103" s="38"/>
      <c r="AJR103" s="38"/>
      <c r="AJS103" s="38"/>
      <c r="AJT103" s="38"/>
      <c r="AJU103" s="38"/>
      <c r="AJV103" s="38"/>
      <c r="AJW103" s="38"/>
      <c r="AJX103" s="38"/>
      <c r="AJY103" s="38"/>
      <c r="AJZ103" s="38"/>
      <c r="AKA103" s="38"/>
      <c r="AKB103" s="38"/>
      <c r="AKC103" s="38"/>
      <c r="AKD103" s="38"/>
      <c r="AKE103" s="38"/>
      <c r="AKF103" s="38"/>
      <c r="AKG103" s="38"/>
      <c r="AKH103" s="38"/>
      <c r="AKI103" s="38"/>
      <c r="AKJ103" s="38"/>
      <c r="AKK103" s="38"/>
      <c r="AKL103" s="38"/>
      <c r="AKM103" s="38"/>
      <c r="AKN103" s="38"/>
      <c r="AKO103" s="38"/>
      <c r="AKP103" s="38"/>
      <c r="AKQ103" s="38"/>
      <c r="AKR103" s="38"/>
      <c r="AKS103" s="38"/>
      <c r="AKT103" s="38"/>
      <c r="AKU103" s="38"/>
      <c r="AKV103" s="38"/>
      <c r="AKW103" s="38"/>
      <c r="AKX103" s="38"/>
      <c r="AKY103" s="38"/>
      <c r="AKZ103" s="38"/>
      <c r="ALA103" s="38"/>
      <c r="ALB103" s="38"/>
      <c r="ALC103" s="38"/>
      <c r="ALD103" s="38"/>
      <c r="ALE103" s="38"/>
      <c r="ALF103" s="38"/>
      <c r="ALG103" s="38"/>
      <c r="ALH103" s="38"/>
      <c r="ALI103" s="38"/>
      <c r="ALJ103" s="38"/>
      <c r="ALK103" s="38"/>
      <c r="ALL103" s="38"/>
      <c r="ALM103" s="38"/>
      <c r="ALN103" s="38"/>
      <c r="ALO103" s="38"/>
      <c r="ALP103" s="38"/>
      <c r="ALQ103" s="38"/>
      <c r="ALR103" s="38"/>
      <c r="ALS103" s="38"/>
      <c r="ALT103" s="38"/>
      <c r="ALU103" s="38"/>
      <c r="ALV103" s="38"/>
      <c r="ALW103" s="38"/>
      <c r="ALX103" s="38"/>
      <c r="ALY103" s="38"/>
      <c r="ALZ103" s="38"/>
      <c r="AMA103" s="38"/>
      <c r="AMB103" s="38"/>
      <c r="AMC103" s="38"/>
      <c r="AMD103" s="38"/>
      <c r="AME103" s="38"/>
      <c r="AMF103" s="38"/>
      <c r="AMG103" s="38"/>
      <c r="AMH103" s="38"/>
      <c r="AMI103" s="38"/>
      <c r="AMJ103" s="38"/>
      <c r="AMK103" s="38"/>
      <c r="AML103" s="38"/>
    </row>
    <row r="104" spans="1:1026" s="9" customFormat="1" ht="17.25" customHeight="1">
      <c r="A104" s="8"/>
      <c r="B104" s="323" t="s">
        <v>59</v>
      </c>
      <c r="C104" s="324"/>
      <c r="D104" s="325" t="s">
        <v>108</v>
      </c>
      <c r="E104" s="325"/>
      <c r="F104" s="324"/>
      <c r="G104" s="324"/>
      <c r="H104" s="326"/>
      <c r="I104" s="67" t="s">
        <v>114</v>
      </c>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
      <c r="IO104" s="8"/>
      <c r="IP104" s="8"/>
      <c r="IQ104" s="8"/>
      <c r="IR104" s="8"/>
      <c r="IS104" s="8"/>
      <c r="IT104" s="8"/>
      <c r="IU104" s="8"/>
      <c r="IV104" s="8"/>
      <c r="IW104" s="8"/>
      <c r="IX104" s="8"/>
      <c r="IY104" s="8"/>
      <c r="IZ104" s="8"/>
      <c r="JA104" s="8"/>
      <c r="JB104" s="8"/>
      <c r="JC104" s="8"/>
      <c r="JD104" s="8"/>
      <c r="JE104" s="8"/>
      <c r="JF104" s="8"/>
      <c r="JG104" s="8"/>
      <c r="JH104" s="8"/>
      <c r="JI104" s="8"/>
      <c r="JJ104" s="8"/>
      <c r="JK104" s="8"/>
      <c r="JL104" s="8"/>
      <c r="JM104" s="8"/>
      <c r="JN104" s="8"/>
      <c r="JO104" s="8"/>
      <c r="JP104" s="8"/>
      <c r="JQ104" s="8"/>
      <c r="JR104" s="8"/>
      <c r="JS104" s="8"/>
      <c r="JT104" s="8"/>
      <c r="JU104" s="8"/>
      <c r="JV104" s="8"/>
      <c r="JW104" s="8"/>
      <c r="JX104" s="8"/>
      <c r="JY104" s="8"/>
      <c r="JZ104" s="8"/>
      <c r="KA104" s="8"/>
      <c r="KB104" s="8"/>
      <c r="KC104" s="8"/>
      <c r="KD104" s="8"/>
      <c r="KE104" s="8"/>
      <c r="KF104" s="8"/>
      <c r="KG104" s="8"/>
      <c r="KH104" s="8"/>
      <c r="KI104" s="8"/>
      <c r="KJ104" s="8"/>
      <c r="KK104" s="8"/>
      <c r="KL104" s="8"/>
      <c r="KM104" s="8"/>
      <c r="KN104" s="8"/>
      <c r="KO104" s="8"/>
      <c r="KP104" s="8"/>
      <c r="KQ104" s="8"/>
      <c r="KR104" s="8"/>
      <c r="KS104" s="8"/>
      <c r="KT104" s="8"/>
      <c r="KU104" s="8"/>
      <c r="KV104" s="8"/>
      <c r="KW104" s="8"/>
      <c r="KX104" s="8"/>
      <c r="KY104" s="8"/>
      <c r="KZ104" s="8"/>
      <c r="LA104" s="8"/>
      <c r="LB104" s="8"/>
      <c r="LC104" s="8"/>
      <c r="LD104" s="8"/>
      <c r="LE104" s="8"/>
      <c r="LF104" s="8"/>
      <c r="LG104" s="8"/>
      <c r="LH104" s="8"/>
      <c r="LI104" s="8"/>
      <c r="LJ104" s="8"/>
      <c r="LK104" s="8"/>
      <c r="LL104" s="8"/>
      <c r="LM104" s="8"/>
      <c r="LN104" s="8"/>
      <c r="LO104" s="8"/>
      <c r="LP104" s="8"/>
      <c r="LQ104" s="8"/>
      <c r="LR104" s="8"/>
      <c r="LS104" s="8"/>
      <c r="LT104" s="8"/>
      <c r="LU104" s="8"/>
      <c r="LV104" s="8"/>
      <c r="LW104" s="8"/>
      <c r="LX104" s="8"/>
      <c r="LY104" s="8"/>
      <c r="LZ104" s="8"/>
      <c r="MA104" s="8"/>
      <c r="MB104" s="8"/>
      <c r="MC104" s="8"/>
      <c r="MD104" s="8"/>
      <c r="ME104" s="8"/>
      <c r="MF104" s="8"/>
      <c r="MG104" s="8"/>
      <c r="MH104" s="8"/>
      <c r="MI104" s="8"/>
      <c r="MJ104" s="8"/>
      <c r="MK104" s="8"/>
      <c r="ML104" s="8"/>
      <c r="MM104" s="8"/>
      <c r="MN104" s="8"/>
      <c r="MO104" s="8"/>
      <c r="MP104" s="8"/>
      <c r="MQ104" s="8"/>
      <c r="MR104" s="8"/>
      <c r="MS104" s="8"/>
      <c r="MT104" s="8"/>
      <c r="MU104" s="8"/>
      <c r="MV104" s="8"/>
      <c r="MW104" s="8"/>
      <c r="MX104" s="8"/>
      <c r="MY104" s="8"/>
      <c r="MZ104" s="8"/>
      <c r="NA104" s="8"/>
      <c r="NB104" s="8"/>
      <c r="NC104" s="8"/>
      <c r="ND104" s="8"/>
      <c r="NE104" s="8"/>
      <c r="NF104" s="8"/>
      <c r="NG104" s="8"/>
      <c r="NH104" s="8"/>
      <c r="NI104" s="8"/>
      <c r="NJ104" s="8"/>
      <c r="NK104" s="8"/>
      <c r="NL104" s="8"/>
      <c r="NM104" s="8"/>
      <c r="NN104" s="8"/>
      <c r="NO104" s="8"/>
      <c r="NP104" s="8"/>
      <c r="NQ104" s="8"/>
      <c r="NR104" s="8"/>
      <c r="NS104" s="8"/>
      <c r="NT104" s="8"/>
      <c r="NU104" s="8"/>
      <c r="NV104" s="8"/>
      <c r="NW104" s="8"/>
      <c r="NX104" s="8"/>
      <c r="NY104" s="8"/>
      <c r="NZ104" s="8"/>
      <c r="OA104" s="8"/>
      <c r="OB104" s="8"/>
      <c r="OC104" s="8"/>
      <c r="OD104" s="8"/>
      <c r="OE104" s="8"/>
      <c r="OF104" s="8"/>
      <c r="OG104" s="8"/>
      <c r="OH104" s="8"/>
      <c r="OI104" s="8"/>
      <c r="OJ104" s="8"/>
      <c r="OK104" s="8"/>
      <c r="OL104" s="8"/>
      <c r="OM104" s="8"/>
      <c r="ON104" s="8"/>
      <c r="OO104" s="8"/>
      <c r="OP104" s="8"/>
      <c r="OQ104" s="8"/>
      <c r="OR104" s="8"/>
      <c r="OS104" s="8"/>
      <c r="OT104" s="8"/>
      <c r="OU104" s="8"/>
      <c r="OV104" s="8"/>
      <c r="OW104" s="8"/>
      <c r="OX104" s="8"/>
      <c r="OY104" s="8"/>
      <c r="OZ104" s="8"/>
      <c r="PA104" s="8"/>
      <c r="PB104" s="8"/>
      <c r="PC104" s="8"/>
      <c r="PD104" s="8"/>
      <c r="PE104" s="8"/>
      <c r="PF104" s="8"/>
      <c r="PG104" s="8"/>
      <c r="PH104" s="8"/>
      <c r="PI104" s="8"/>
      <c r="PJ104" s="8"/>
      <c r="PK104" s="8"/>
      <c r="PL104" s="8"/>
      <c r="PM104" s="8"/>
      <c r="PN104" s="8"/>
      <c r="PO104" s="8"/>
      <c r="PP104" s="8"/>
      <c r="PQ104" s="8"/>
      <c r="PR104" s="8"/>
      <c r="PS104" s="8"/>
      <c r="PT104" s="8"/>
      <c r="PU104" s="8"/>
      <c r="PV104" s="8"/>
      <c r="PW104" s="8"/>
      <c r="PX104" s="8"/>
      <c r="PY104" s="8"/>
      <c r="PZ104" s="8"/>
      <c r="QA104" s="8"/>
      <c r="QB104" s="8"/>
      <c r="QC104" s="8"/>
      <c r="QD104" s="8"/>
      <c r="QE104" s="8"/>
      <c r="QF104" s="8"/>
      <c r="QG104" s="8"/>
      <c r="QH104" s="8"/>
      <c r="QI104" s="8"/>
      <c r="QJ104" s="8"/>
      <c r="QK104" s="8"/>
      <c r="QL104" s="8"/>
      <c r="QM104" s="8"/>
      <c r="QN104" s="8"/>
      <c r="QO104" s="8"/>
      <c r="QP104" s="8"/>
      <c r="QQ104" s="8"/>
      <c r="QR104" s="8"/>
      <c r="QS104" s="8"/>
      <c r="QT104" s="8"/>
      <c r="QU104" s="8"/>
      <c r="QV104" s="8"/>
      <c r="QW104" s="8"/>
      <c r="QX104" s="8"/>
      <c r="QY104" s="8"/>
      <c r="QZ104" s="8"/>
      <c r="RA104" s="8"/>
      <c r="RB104" s="8"/>
      <c r="RC104" s="8"/>
      <c r="RD104" s="8"/>
      <c r="RE104" s="8"/>
      <c r="RF104" s="8"/>
      <c r="RG104" s="8"/>
      <c r="RH104" s="8"/>
      <c r="RI104" s="8"/>
      <c r="RJ104" s="8"/>
      <c r="RK104" s="8"/>
      <c r="RL104" s="8"/>
      <c r="RM104" s="8"/>
      <c r="RN104" s="8"/>
      <c r="RO104" s="8"/>
      <c r="RP104" s="8"/>
      <c r="RQ104" s="8"/>
      <c r="RR104" s="8"/>
      <c r="RS104" s="8"/>
      <c r="RT104" s="8"/>
      <c r="RU104" s="8"/>
      <c r="RV104" s="8"/>
      <c r="RW104" s="8"/>
      <c r="RX104" s="8"/>
      <c r="RY104" s="8"/>
      <c r="RZ104" s="8"/>
      <c r="SA104" s="8"/>
      <c r="SB104" s="8"/>
      <c r="SC104" s="8"/>
      <c r="SD104" s="8"/>
      <c r="SE104" s="8"/>
      <c r="SF104" s="8"/>
      <c r="SG104" s="8"/>
      <c r="SH104" s="8"/>
      <c r="SI104" s="8"/>
      <c r="SJ104" s="8"/>
      <c r="SK104" s="8"/>
      <c r="SL104" s="8"/>
      <c r="SM104" s="8"/>
      <c r="SN104" s="8"/>
      <c r="SO104" s="8"/>
      <c r="SP104" s="8"/>
      <c r="SQ104" s="8"/>
      <c r="SR104" s="8"/>
      <c r="SS104" s="8"/>
      <c r="ST104" s="8"/>
      <c r="SU104" s="8"/>
      <c r="SV104" s="8"/>
      <c r="SW104" s="8"/>
      <c r="SX104" s="8"/>
      <c r="SY104" s="8"/>
      <c r="SZ104" s="8"/>
      <c r="TA104" s="8"/>
      <c r="TB104" s="8"/>
      <c r="TC104" s="8"/>
      <c r="TD104" s="8"/>
      <c r="TE104" s="8"/>
      <c r="TF104" s="8"/>
      <c r="TG104" s="8"/>
      <c r="TH104" s="8"/>
      <c r="TI104" s="8"/>
      <c r="TJ104" s="8"/>
      <c r="TK104" s="8"/>
      <c r="TL104" s="8"/>
      <c r="TM104" s="8"/>
      <c r="TN104" s="8"/>
      <c r="TO104" s="8"/>
      <c r="TP104" s="8"/>
      <c r="TQ104" s="8"/>
      <c r="TR104" s="8"/>
      <c r="TS104" s="8"/>
      <c r="TT104" s="8"/>
      <c r="TU104" s="8"/>
      <c r="TV104" s="8"/>
      <c r="TW104" s="8"/>
      <c r="TX104" s="8"/>
      <c r="TY104" s="8"/>
      <c r="TZ104" s="8"/>
      <c r="UA104" s="8"/>
      <c r="UB104" s="8"/>
      <c r="UC104" s="8"/>
      <c r="UD104" s="8"/>
      <c r="UE104" s="8"/>
      <c r="UF104" s="8"/>
      <c r="UG104" s="8"/>
      <c r="UH104" s="8"/>
      <c r="UI104" s="8"/>
      <c r="UJ104" s="8"/>
      <c r="UK104" s="8"/>
      <c r="UL104" s="8"/>
      <c r="UM104" s="8"/>
      <c r="UN104" s="8"/>
      <c r="UO104" s="8"/>
      <c r="UP104" s="8"/>
      <c r="UQ104" s="8"/>
      <c r="UR104" s="8"/>
      <c r="US104" s="8"/>
      <c r="UT104" s="8"/>
      <c r="UU104" s="8"/>
      <c r="UV104" s="8"/>
      <c r="UW104" s="8"/>
      <c r="UX104" s="8"/>
      <c r="UY104" s="8"/>
      <c r="UZ104" s="8"/>
      <c r="VA104" s="8"/>
      <c r="VB104" s="8"/>
      <c r="VC104" s="8"/>
      <c r="VD104" s="8"/>
      <c r="VE104" s="8"/>
      <c r="VF104" s="8"/>
      <c r="VG104" s="8"/>
      <c r="VH104" s="8"/>
      <c r="VI104" s="8"/>
      <c r="VJ104" s="8"/>
      <c r="VK104" s="8"/>
      <c r="VL104" s="8"/>
      <c r="VM104" s="8"/>
      <c r="VN104" s="8"/>
      <c r="VO104" s="8"/>
      <c r="VP104" s="8"/>
      <c r="VQ104" s="8"/>
      <c r="VR104" s="8"/>
      <c r="VS104" s="8"/>
      <c r="VT104" s="8"/>
      <c r="VU104" s="8"/>
      <c r="VV104" s="8"/>
      <c r="VW104" s="8"/>
      <c r="VX104" s="8"/>
      <c r="VY104" s="8"/>
      <c r="VZ104" s="8"/>
      <c r="WA104" s="8"/>
      <c r="WB104" s="8"/>
      <c r="WC104" s="8"/>
      <c r="WD104" s="8"/>
      <c r="WE104" s="8"/>
      <c r="WF104" s="8"/>
      <c r="WG104" s="8"/>
      <c r="WH104" s="8"/>
      <c r="WI104" s="8"/>
      <c r="WJ104" s="8"/>
      <c r="WK104" s="8"/>
      <c r="WL104" s="8"/>
      <c r="WM104" s="8"/>
      <c r="WN104" s="8"/>
      <c r="WO104" s="8"/>
      <c r="WP104" s="8"/>
      <c r="WQ104" s="8"/>
      <c r="WR104" s="8"/>
      <c r="WS104" s="8"/>
      <c r="WT104" s="8"/>
      <c r="WU104" s="8"/>
      <c r="WV104" s="8"/>
      <c r="WW104" s="8"/>
      <c r="WX104" s="8"/>
      <c r="WY104" s="8"/>
      <c r="WZ104" s="8"/>
      <c r="XA104" s="8"/>
      <c r="XB104" s="8"/>
      <c r="XC104" s="8"/>
      <c r="XD104" s="8"/>
      <c r="XE104" s="8"/>
      <c r="XF104" s="8"/>
      <c r="XG104" s="8"/>
      <c r="XH104" s="8"/>
      <c r="XI104" s="8"/>
      <c r="XJ104" s="8"/>
      <c r="XK104" s="8"/>
      <c r="XL104" s="8"/>
      <c r="XM104" s="8"/>
      <c r="XN104" s="8"/>
      <c r="XO104" s="8"/>
      <c r="XP104" s="8"/>
      <c r="XQ104" s="8"/>
      <c r="XR104" s="8"/>
      <c r="XS104" s="8"/>
      <c r="XT104" s="8"/>
      <c r="XU104" s="8"/>
      <c r="XV104" s="8"/>
      <c r="XW104" s="8"/>
      <c r="XX104" s="8"/>
      <c r="XY104" s="8"/>
      <c r="XZ104" s="8"/>
      <c r="YA104" s="8"/>
      <c r="YB104" s="8"/>
      <c r="YC104" s="8"/>
      <c r="YD104" s="8"/>
      <c r="YE104" s="8"/>
      <c r="YF104" s="8"/>
      <c r="YG104" s="8"/>
      <c r="YH104" s="8"/>
      <c r="YI104" s="8"/>
      <c r="YJ104" s="8"/>
      <c r="YK104" s="8"/>
      <c r="YL104" s="8"/>
      <c r="YM104" s="8"/>
      <c r="YN104" s="8"/>
      <c r="YO104" s="8"/>
      <c r="YP104" s="8"/>
      <c r="YQ104" s="8"/>
      <c r="YR104" s="8"/>
      <c r="YS104" s="8"/>
      <c r="YT104" s="8"/>
      <c r="YU104" s="8"/>
      <c r="YV104" s="8"/>
      <c r="YW104" s="8"/>
      <c r="YX104" s="8"/>
      <c r="YY104" s="8"/>
      <c r="YZ104" s="8"/>
      <c r="ZA104" s="8"/>
      <c r="ZB104" s="8"/>
      <c r="ZC104" s="8"/>
      <c r="ZD104" s="8"/>
      <c r="ZE104" s="8"/>
      <c r="ZF104" s="8"/>
      <c r="ZG104" s="8"/>
      <c r="ZH104" s="8"/>
      <c r="ZI104" s="8"/>
      <c r="ZJ104" s="8"/>
      <c r="ZK104" s="8"/>
      <c r="ZL104" s="8"/>
      <c r="ZM104" s="8"/>
      <c r="ZN104" s="8"/>
      <c r="ZO104" s="8"/>
      <c r="ZP104" s="8"/>
      <c r="ZQ104" s="8"/>
      <c r="ZR104" s="8"/>
      <c r="ZS104" s="8"/>
      <c r="ZT104" s="8"/>
      <c r="ZU104" s="8"/>
      <c r="ZV104" s="8"/>
      <c r="ZW104" s="8"/>
      <c r="ZX104" s="8"/>
      <c r="ZY104" s="8"/>
      <c r="ZZ104" s="8"/>
      <c r="AAA104" s="8"/>
      <c r="AAB104" s="8"/>
      <c r="AAC104" s="8"/>
      <c r="AAD104" s="8"/>
      <c r="AAE104" s="8"/>
      <c r="AAF104" s="8"/>
      <c r="AAG104" s="8"/>
      <c r="AAH104" s="8"/>
      <c r="AAI104" s="8"/>
      <c r="AAJ104" s="8"/>
      <c r="AAK104" s="8"/>
      <c r="AAL104" s="8"/>
      <c r="AAM104" s="8"/>
      <c r="AAN104" s="8"/>
      <c r="AAO104" s="8"/>
      <c r="AAP104" s="8"/>
      <c r="AAQ104" s="8"/>
      <c r="AAR104" s="8"/>
      <c r="AAS104" s="8"/>
      <c r="AAT104" s="8"/>
      <c r="AAU104" s="8"/>
      <c r="AAV104" s="8"/>
      <c r="AAW104" s="8"/>
      <c r="AAX104" s="8"/>
      <c r="AAY104" s="8"/>
      <c r="AAZ104" s="8"/>
      <c r="ABA104" s="8"/>
      <c r="ABB104" s="8"/>
      <c r="ABC104" s="8"/>
      <c r="ABD104" s="8"/>
      <c r="ABE104" s="8"/>
      <c r="ABF104" s="8"/>
      <c r="ABG104" s="8"/>
      <c r="ABH104" s="8"/>
      <c r="ABI104" s="8"/>
      <c r="ABJ104" s="8"/>
      <c r="ABK104" s="8"/>
      <c r="ABL104" s="8"/>
      <c r="ABM104" s="8"/>
      <c r="ABN104" s="8"/>
      <c r="ABO104" s="8"/>
      <c r="ABP104" s="8"/>
      <c r="ABQ104" s="8"/>
      <c r="ABR104" s="8"/>
      <c r="ABS104" s="8"/>
      <c r="ABT104" s="8"/>
      <c r="ABU104" s="8"/>
      <c r="ABV104" s="8"/>
      <c r="ABW104" s="8"/>
      <c r="ABX104" s="8"/>
      <c r="ABY104" s="8"/>
      <c r="ABZ104" s="8"/>
      <c r="ACA104" s="8"/>
      <c r="ACB104" s="8"/>
      <c r="ACC104" s="8"/>
      <c r="ACD104" s="8"/>
      <c r="ACE104" s="8"/>
      <c r="ACF104" s="8"/>
      <c r="ACG104" s="8"/>
      <c r="ACH104" s="8"/>
      <c r="ACI104" s="8"/>
      <c r="ACJ104" s="8"/>
      <c r="ACK104" s="8"/>
      <c r="ACL104" s="8"/>
      <c r="ACM104" s="8"/>
      <c r="ACN104" s="8"/>
      <c r="ACO104" s="8"/>
      <c r="ACP104" s="8"/>
      <c r="ACQ104" s="8"/>
      <c r="ACR104" s="8"/>
      <c r="ACS104" s="8"/>
      <c r="ACT104" s="8"/>
      <c r="ACU104" s="8"/>
      <c r="ACV104" s="8"/>
      <c r="ACW104" s="8"/>
      <c r="ACX104" s="8"/>
      <c r="ACY104" s="8"/>
      <c r="ACZ104" s="8"/>
      <c r="ADA104" s="8"/>
      <c r="ADB104" s="8"/>
      <c r="ADC104" s="8"/>
      <c r="ADD104" s="8"/>
      <c r="ADE104" s="8"/>
      <c r="ADF104" s="8"/>
      <c r="ADG104" s="8"/>
      <c r="ADH104" s="8"/>
      <c r="ADI104" s="8"/>
      <c r="ADJ104" s="8"/>
      <c r="ADK104" s="8"/>
      <c r="ADL104" s="8"/>
      <c r="ADM104" s="8"/>
      <c r="ADN104" s="8"/>
      <c r="ADO104" s="8"/>
      <c r="ADP104" s="8"/>
      <c r="ADQ104" s="8"/>
      <c r="ADR104" s="8"/>
      <c r="ADS104" s="8"/>
      <c r="ADT104" s="8"/>
      <c r="ADU104" s="8"/>
      <c r="ADV104" s="8"/>
      <c r="ADW104" s="8"/>
      <c r="ADX104" s="8"/>
      <c r="ADY104" s="8"/>
      <c r="ADZ104" s="8"/>
      <c r="AEA104" s="8"/>
      <c r="AEB104" s="8"/>
      <c r="AEC104" s="8"/>
      <c r="AED104" s="8"/>
      <c r="AEE104" s="8"/>
      <c r="AEF104" s="8"/>
      <c r="AEG104" s="8"/>
      <c r="AEH104" s="8"/>
      <c r="AEI104" s="8"/>
      <c r="AEJ104" s="8"/>
      <c r="AEK104" s="8"/>
      <c r="AEL104" s="8"/>
      <c r="AEM104" s="8"/>
      <c r="AEN104" s="8"/>
      <c r="AEO104" s="8"/>
      <c r="AEP104" s="8"/>
      <c r="AEQ104" s="8"/>
      <c r="AER104" s="8"/>
      <c r="AES104" s="8"/>
      <c r="AET104" s="8"/>
      <c r="AEU104" s="8"/>
      <c r="AEV104" s="8"/>
      <c r="AEW104" s="8"/>
      <c r="AEX104" s="8"/>
      <c r="AEY104" s="8"/>
      <c r="AEZ104" s="8"/>
      <c r="AFA104" s="8"/>
      <c r="AFB104" s="8"/>
      <c r="AFC104" s="8"/>
      <c r="AFD104" s="8"/>
      <c r="AFE104" s="8"/>
      <c r="AFF104" s="8"/>
      <c r="AFG104" s="8"/>
      <c r="AFH104" s="8"/>
      <c r="AFI104" s="8"/>
      <c r="AFJ104" s="8"/>
      <c r="AFK104" s="8"/>
      <c r="AFL104" s="8"/>
      <c r="AFM104" s="8"/>
      <c r="AFN104" s="8"/>
      <c r="AFO104" s="8"/>
      <c r="AFP104" s="8"/>
      <c r="AFQ104" s="8"/>
      <c r="AFR104" s="8"/>
      <c r="AFS104" s="8"/>
      <c r="AFT104" s="8"/>
      <c r="AFU104" s="8"/>
      <c r="AFV104" s="8"/>
      <c r="AFW104" s="8"/>
      <c r="AFX104" s="8"/>
      <c r="AFY104" s="8"/>
      <c r="AFZ104" s="8"/>
      <c r="AGA104" s="8"/>
      <c r="AGB104" s="8"/>
      <c r="AGC104" s="8"/>
      <c r="AGD104" s="8"/>
      <c r="AGE104" s="8"/>
      <c r="AGF104" s="8"/>
      <c r="AGG104" s="8"/>
      <c r="AGH104" s="8"/>
      <c r="AGI104" s="8"/>
      <c r="AGJ104" s="8"/>
      <c r="AGK104" s="8"/>
      <c r="AGL104" s="8"/>
      <c r="AGM104" s="8"/>
      <c r="AGN104" s="8"/>
      <c r="AGO104" s="8"/>
      <c r="AGP104" s="8"/>
      <c r="AGQ104" s="8"/>
      <c r="AGR104" s="8"/>
      <c r="AGS104" s="8"/>
      <c r="AGT104" s="8"/>
      <c r="AGU104" s="8"/>
      <c r="AGV104" s="8"/>
      <c r="AGW104" s="8"/>
      <c r="AGX104" s="8"/>
      <c r="AGY104" s="8"/>
      <c r="AGZ104" s="8"/>
      <c r="AHA104" s="8"/>
      <c r="AHB104" s="8"/>
      <c r="AHC104" s="8"/>
      <c r="AHD104" s="8"/>
      <c r="AHE104" s="8"/>
      <c r="AHF104" s="8"/>
      <c r="AHG104" s="8"/>
      <c r="AHH104" s="8"/>
      <c r="AHI104" s="8"/>
      <c r="AHJ104" s="8"/>
      <c r="AHK104" s="8"/>
      <c r="AHL104" s="8"/>
      <c r="AHM104" s="8"/>
      <c r="AHN104" s="8"/>
      <c r="AHO104" s="8"/>
      <c r="AHP104" s="8"/>
      <c r="AHQ104" s="8"/>
      <c r="AHR104" s="8"/>
      <c r="AHS104" s="8"/>
      <c r="AHT104" s="8"/>
      <c r="AHU104" s="8"/>
      <c r="AHV104" s="8"/>
      <c r="AHW104" s="8"/>
      <c r="AHX104" s="8"/>
      <c r="AHY104" s="8"/>
      <c r="AHZ104" s="8"/>
      <c r="AIA104" s="8"/>
      <c r="AIB104" s="8"/>
      <c r="AIC104" s="8"/>
      <c r="AID104" s="8"/>
      <c r="AIE104" s="8"/>
      <c r="AIF104" s="8"/>
      <c r="AIG104" s="8"/>
      <c r="AIH104" s="8"/>
      <c r="AII104" s="8"/>
      <c r="AIJ104" s="8"/>
      <c r="AIK104" s="8"/>
      <c r="AIL104" s="8"/>
      <c r="AIM104" s="8"/>
      <c r="AIN104" s="8"/>
      <c r="AIO104" s="8"/>
      <c r="AIP104" s="8"/>
      <c r="AIQ104" s="8"/>
      <c r="AIR104" s="8"/>
      <c r="AIS104" s="8"/>
      <c r="AIT104" s="8"/>
      <c r="AIU104" s="8"/>
      <c r="AIV104" s="8"/>
      <c r="AIW104" s="8"/>
      <c r="AIX104" s="8"/>
      <c r="AIY104" s="8"/>
      <c r="AIZ104" s="8"/>
      <c r="AJA104" s="8"/>
      <c r="AJB104" s="8"/>
      <c r="AJC104" s="8"/>
      <c r="AJD104" s="8"/>
      <c r="AJE104" s="8"/>
      <c r="AJF104" s="8"/>
      <c r="AJG104" s="8"/>
      <c r="AJH104" s="8"/>
      <c r="AJI104" s="8"/>
      <c r="AJJ104" s="8"/>
      <c r="AJK104" s="8"/>
      <c r="AJL104" s="8"/>
      <c r="AJM104" s="8"/>
      <c r="AJN104" s="8"/>
      <c r="AJO104" s="8"/>
      <c r="AJP104" s="8"/>
      <c r="AJQ104" s="8"/>
      <c r="AJR104" s="8"/>
      <c r="AJS104" s="8"/>
      <c r="AJT104" s="8"/>
      <c r="AJU104" s="8"/>
      <c r="AJV104" s="8"/>
      <c r="AJW104" s="8"/>
      <c r="AJX104" s="8"/>
      <c r="AJY104" s="8"/>
      <c r="AJZ104" s="8"/>
      <c r="AKA104" s="8"/>
      <c r="AKB104" s="8"/>
      <c r="AKC104" s="8"/>
      <c r="AKD104" s="8"/>
      <c r="AKE104" s="8"/>
      <c r="AKF104" s="8"/>
      <c r="AKG104" s="8"/>
      <c r="AKH104" s="8"/>
      <c r="AKI104" s="8"/>
      <c r="AKJ104" s="8"/>
      <c r="AKK104" s="8"/>
      <c r="AKL104" s="8"/>
      <c r="AKM104" s="8"/>
      <c r="AKN104" s="8"/>
      <c r="AKO104" s="8"/>
      <c r="AKP104" s="8"/>
      <c r="AKQ104" s="8"/>
      <c r="AKR104" s="8"/>
      <c r="AKS104" s="8"/>
      <c r="AKT104" s="8"/>
      <c r="AKU104" s="8"/>
      <c r="AKV104" s="8"/>
      <c r="AKW104" s="8"/>
      <c r="AKX104" s="8"/>
      <c r="AKY104" s="8"/>
      <c r="AKZ104" s="8"/>
      <c r="ALA104" s="8"/>
      <c r="ALB104" s="8"/>
      <c r="ALC104" s="8"/>
      <c r="ALD104" s="8"/>
      <c r="ALE104" s="8"/>
      <c r="ALF104" s="8"/>
      <c r="ALG104" s="8"/>
      <c r="ALH104" s="8"/>
      <c r="ALI104" s="8"/>
      <c r="ALJ104" s="8"/>
      <c r="ALK104" s="8"/>
      <c r="ALL104" s="8"/>
      <c r="ALM104" s="8"/>
      <c r="ALN104" s="8"/>
      <c r="ALO104" s="8"/>
      <c r="ALP104" s="8"/>
      <c r="ALQ104" s="8"/>
      <c r="ALR104" s="8"/>
      <c r="ALS104" s="8"/>
      <c r="ALT104" s="8"/>
      <c r="ALU104" s="8"/>
      <c r="ALV104" s="8"/>
      <c r="ALW104" s="8"/>
      <c r="ALX104" s="8"/>
      <c r="ALY104" s="8"/>
      <c r="ALZ104" s="8"/>
      <c r="AMA104" s="8"/>
      <c r="AMB104" s="8"/>
      <c r="AMC104" s="8"/>
      <c r="AMD104" s="8"/>
      <c r="AME104" s="8"/>
      <c r="AMF104" s="8"/>
      <c r="AMG104" s="8"/>
      <c r="AMH104" s="8"/>
      <c r="AMI104" s="8"/>
      <c r="AMJ104" s="8"/>
      <c r="AMK104" s="8"/>
      <c r="AML104" s="8"/>
    </row>
    <row r="105" spans="1:1026" ht="15.75">
      <c r="B105" s="53"/>
      <c r="C105" s="330" t="s">
        <v>78</v>
      </c>
      <c r="D105" s="331"/>
      <c r="E105" s="331"/>
      <c r="F105" s="331"/>
      <c r="G105" s="332"/>
      <c r="H105" s="54" t="s">
        <v>80</v>
      </c>
      <c r="I105"/>
    </row>
    <row r="106" spans="1:1026" s="9" customFormat="1" ht="14.25" customHeight="1">
      <c r="A106" s="8"/>
      <c r="B106" s="19" t="s">
        <v>9</v>
      </c>
      <c r="C106" s="317" t="s">
        <v>110</v>
      </c>
      <c r="D106" s="318"/>
      <c r="E106" s="284"/>
      <c r="F106" s="340">
        <v>9.0749999999999997E-2</v>
      </c>
      <c r="G106" s="341"/>
      <c r="H106" s="232">
        <f>ROUND(H46*F106,2)</f>
        <v>128.56</v>
      </c>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c r="IM106" s="8"/>
      <c r="IN106" s="8"/>
      <c r="IO106" s="8"/>
      <c r="IP106" s="8"/>
      <c r="IQ106" s="8"/>
      <c r="IR106" s="8"/>
      <c r="IS106" s="8"/>
      <c r="IT106" s="8"/>
      <c r="IU106" s="8"/>
      <c r="IV106" s="8"/>
      <c r="IW106" s="8"/>
      <c r="IX106" s="8"/>
      <c r="IY106" s="8"/>
      <c r="IZ106" s="8"/>
      <c r="JA106" s="8"/>
      <c r="JB106" s="8"/>
      <c r="JC106" s="8"/>
      <c r="JD106" s="8"/>
      <c r="JE106" s="8"/>
      <c r="JF106" s="8"/>
      <c r="JG106" s="8"/>
      <c r="JH106" s="8"/>
      <c r="JI106" s="8"/>
      <c r="JJ106" s="8"/>
      <c r="JK106" s="8"/>
      <c r="JL106" s="8"/>
      <c r="JM106" s="8"/>
      <c r="JN106" s="8"/>
      <c r="JO106" s="8"/>
      <c r="JP106" s="8"/>
      <c r="JQ106" s="8"/>
      <c r="JR106" s="8"/>
      <c r="JS106" s="8"/>
      <c r="JT106" s="8"/>
      <c r="JU106" s="8"/>
      <c r="JV106" s="8"/>
      <c r="JW106" s="8"/>
      <c r="JX106" s="8"/>
      <c r="JY106" s="8"/>
      <c r="JZ106" s="8"/>
      <c r="KA106" s="8"/>
      <c r="KB106" s="8"/>
      <c r="KC106" s="8"/>
      <c r="KD106" s="8"/>
      <c r="KE106" s="8"/>
      <c r="KF106" s="8"/>
      <c r="KG106" s="8"/>
      <c r="KH106" s="8"/>
      <c r="KI106" s="8"/>
      <c r="KJ106" s="8"/>
      <c r="KK106" s="8"/>
      <c r="KL106" s="8"/>
      <c r="KM106" s="8"/>
      <c r="KN106" s="8"/>
      <c r="KO106" s="8"/>
      <c r="KP106" s="8"/>
      <c r="KQ106" s="8"/>
      <c r="KR106" s="8"/>
      <c r="KS106" s="8"/>
      <c r="KT106" s="8"/>
      <c r="KU106" s="8"/>
      <c r="KV106" s="8"/>
      <c r="KW106" s="8"/>
      <c r="KX106" s="8"/>
      <c r="KY106" s="8"/>
      <c r="KZ106" s="8"/>
      <c r="LA106" s="8"/>
      <c r="LB106" s="8"/>
      <c r="LC106" s="8"/>
      <c r="LD106" s="8"/>
      <c r="LE106" s="8"/>
      <c r="LF106" s="8"/>
      <c r="LG106" s="8"/>
      <c r="LH106" s="8"/>
      <c r="LI106" s="8"/>
      <c r="LJ106" s="8"/>
      <c r="LK106" s="8"/>
      <c r="LL106" s="8"/>
      <c r="LM106" s="8"/>
      <c r="LN106" s="8"/>
      <c r="LO106" s="8"/>
      <c r="LP106" s="8"/>
      <c r="LQ106" s="8"/>
      <c r="LR106" s="8"/>
      <c r="LS106" s="8"/>
      <c r="LT106" s="8"/>
      <c r="LU106" s="8"/>
      <c r="LV106" s="8"/>
      <c r="LW106" s="8"/>
      <c r="LX106" s="8"/>
      <c r="LY106" s="8"/>
      <c r="LZ106" s="8"/>
      <c r="MA106" s="8"/>
      <c r="MB106" s="8"/>
      <c r="MC106" s="8"/>
      <c r="MD106" s="8"/>
      <c r="ME106" s="8"/>
      <c r="MF106" s="8"/>
      <c r="MG106" s="8"/>
      <c r="MH106" s="8"/>
      <c r="MI106" s="8"/>
      <c r="MJ106" s="8"/>
      <c r="MK106" s="8"/>
      <c r="ML106" s="8"/>
      <c r="MM106" s="8"/>
      <c r="MN106" s="8"/>
      <c r="MO106" s="8"/>
      <c r="MP106" s="8"/>
      <c r="MQ106" s="8"/>
      <c r="MR106" s="8"/>
      <c r="MS106" s="8"/>
      <c r="MT106" s="8"/>
      <c r="MU106" s="8"/>
      <c r="MV106" s="8"/>
      <c r="MW106" s="8"/>
      <c r="MX106" s="8"/>
      <c r="MY106" s="8"/>
      <c r="MZ106" s="8"/>
      <c r="NA106" s="8"/>
      <c r="NB106" s="8"/>
      <c r="NC106" s="8"/>
      <c r="ND106" s="8"/>
      <c r="NE106" s="8"/>
      <c r="NF106" s="8"/>
      <c r="NG106" s="8"/>
      <c r="NH106" s="8"/>
      <c r="NI106" s="8"/>
      <c r="NJ106" s="8"/>
      <c r="NK106" s="8"/>
      <c r="NL106" s="8"/>
      <c r="NM106" s="8"/>
      <c r="NN106" s="8"/>
      <c r="NO106" s="8"/>
      <c r="NP106" s="8"/>
      <c r="NQ106" s="8"/>
      <c r="NR106" s="8"/>
      <c r="NS106" s="8"/>
      <c r="NT106" s="8"/>
      <c r="NU106" s="8"/>
      <c r="NV106" s="8"/>
      <c r="NW106" s="8"/>
      <c r="NX106" s="8"/>
      <c r="NY106" s="8"/>
      <c r="NZ106" s="8"/>
      <c r="OA106" s="8"/>
      <c r="OB106" s="8"/>
      <c r="OC106" s="8"/>
      <c r="OD106" s="8"/>
      <c r="OE106" s="8"/>
      <c r="OF106" s="8"/>
      <c r="OG106" s="8"/>
      <c r="OH106" s="8"/>
      <c r="OI106" s="8"/>
      <c r="OJ106" s="8"/>
      <c r="OK106" s="8"/>
      <c r="OL106" s="8"/>
      <c r="OM106" s="8"/>
      <c r="ON106" s="8"/>
      <c r="OO106" s="8"/>
      <c r="OP106" s="8"/>
      <c r="OQ106" s="8"/>
      <c r="OR106" s="8"/>
      <c r="OS106" s="8"/>
      <c r="OT106" s="8"/>
      <c r="OU106" s="8"/>
      <c r="OV106" s="8"/>
      <c r="OW106" s="8"/>
      <c r="OX106" s="8"/>
      <c r="OY106" s="8"/>
      <c r="OZ106" s="8"/>
      <c r="PA106" s="8"/>
      <c r="PB106" s="8"/>
      <c r="PC106" s="8"/>
      <c r="PD106" s="8"/>
      <c r="PE106" s="8"/>
      <c r="PF106" s="8"/>
      <c r="PG106" s="8"/>
      <c r="PH106" s="8"/>
      <c r="PI106" s="8"/>
      <c r="PJ106" s="8"/>
      <c r="PK106" s="8"/>
      <c r="PL106" s="8"/>
      <c r="PM106" s="8"/>
      <c r="PN106" s="8"/>
      <c r="PO106" s="8"/>
      <c r="PP106" s="8"/>
      <c r="PQ106" s="8"/>
      <c r="PR106" s="8"/>
      <c r="PS106" s="8"/>
      <c r="PT106" s="8"/>
      <c r="PU106" s="8"/>
      <c r="PV106" s="8"/>
      <c r="PW106" s="8"/>
      <c r="PX106" s="8"/>
      <c r="PY106" s="8"/>
      <c r="PZ106" s="8"/>
      <c r="QA106" s="8"/>
      <c r="QB106" s="8"/>
      <c r="QC106" s="8"/>
      <c r="QD106" s="8"/>
      <c r="QE106" s="8"/>
      <c r="QF106" s="8"/>
      <c r="QG106" s="8"/>
      <c r="QH106" s="8"/>
      <c r="QI106" s="8"/>
      <c r="QJ106" s="8"/>
      <c r="QK106" s="8"/>
      <c r="QL106" s="8"/>
      <c r="QM106" s="8"/>
      <c r="QN106" s="8"/>
      <c r="QO106" s="8"/>
      <c r="QP106" s="8"/>
      <c r="QQ106" s="8"/>
      <c r="QR106" s="8"/>
      <c r="QS106" s="8"/>
      <c r="QT106" s="8"/>
      <c r="QU106" s="8"/>
      <c r="QV106" s="8"/>
      <c r="QW106" s="8"/>
      <c r="QX106" s="8"/>
      <c r="QY106" s="8"/>
      <c r="QZ106" s="8"/>
      <c r="RA106" s="8"/>
      <c r="RB106" s="8"/>
      <c r="RC106" s="8"/>
      <c r="RD106" s="8"/>
      <c r="RE106" s="8"/>
      <c r="RF106" s="8"/>
      <c r="RG106" s="8"/>
      <c r="RH106" s="8"/>
      <c r="RI106" s="8"/>
      <c r="RJ106" s="8"/>
      <c r="RK106" s="8"/>
      <c r="RL106" s="8"/>
      <c r="RM106" s="8"/>
      <c r="RN106" s="8"/>
      <c r="RO106" s="8"/>
      <c r="RP106" s="8"/>
      <c r="RQ106" s="8"/>
      <c r="RR106" s="8"/>
      <c r="RS106" s="8"/>
      <c r="RT106" s="8"/>
      <c r="RU106" s="8"/>
      <c r="RV106" s="8"/>
      <c r="RW106" s="8"/>
      <c r="RX106" s="8"/>
      <c r="RY106" s="8"/>
      <c r="RZ106" s="8"/>
      <c r="SA106" s="8"/>
      <c r="SB106" s="8"/>
      <c r="SC106" s="8"/>
      <c r="SD106" s="8"/>
      <c r="SE106" s="8"/>
      <c r="SF106" s="8"/>
      <c r="SG106" s="8"/>
      <c r="SH106" s="8"/>
      <c r="SI106" s="8"/>
      <c r="SJ106" s="8"/>
      <c r="SK106" s="8"/>
      <c r="SL106" s="8"/>
      <c r="SM106" s="8"/>
      <c r="SN106" s="8"/>
      <c r="SO106" s="8"/>
      <c r="SP106" s="8"/>
      <c r="SQ106" s="8"/>
      <c r="SR106" s="8"/>
      <c r="SS106" s="8"/>
      <c r="ST106" s="8"/>
      <c r="SU106" s="8"/>
      <c r="SV106" s="8"/>
      <c r="SW106" s="8"/>
      <c r="SX106" s="8"/>
      <c r="SY106" s="8"/>
      <c r="SZ106" s="8"/>
      <c r="TA106" s="8"/>
      <c r="TB106" s="8"/>
      <c r="TC106" s="8"/>
      <c r="TD106" s="8"/>
      <c r="TE106" s="8"/>
      <c r="TF106" s="8"/>
      <c r="TG106" s="8"/>
      <c r="TH106" s="8"/>
      <c r="TI106" s="8"/>
      <c r="TJ106" s="8"/>
      <c r="TK106" s="8"/>
      <c r="TL106" s="8"/>
      <c r="TM106" s="8"/>
      <c r="TN106" s="8"/>
      <c r="TO106" s="8"/>
      <c r="TP106" s="8"/>
      <c r="TQ106" s="8"/>
      <c r="TR106" s="8"/>
      <c r="TS106" s="8"/>
      <c r="TT106" s="8"/>
      <c r="TU106" s="8"/>
      <c r="TV106" s="8"/>
      <c r="TW106" s="8"/>
      <c r="TX106" s="8"/>
      <c r="TY106" s="8"/>
      <c r="TZ106" s="8"/>
      <c r="UA106" s="8"/>
      <c r="UB106" s="8"/>
      <c r="UC106" s="8"/>
      <c r="UD106" s="8"/>
      <c r="UE106" s="8"/>
      <c r="UF106" s="8"/>
      <c r="UG106" s="8"/>
      <c r="UH106" s="8"/>
      <c r="UI106" s="8"/>
      <c r="UJ106" s="8"/>
      <c r="UK106" s="8"/>
      <c r="UL106" s="8"/>
      <c r="UM106" s="8"/>
      <c r="UN106" s="8"/>
      <c r="UO106" s="8"/>
      <c r="UP106" s="8"/>
      <c r="UQ106" s="8"/>
      <c r="UR106" s="8"/>
      <c r="US106" s="8"/>
      <c r="UT106" s="8"/>
      <c r="UU106" s="8"/>
      <c r="UV106" s="8"/>
      <c r="UW106" s="8"/>
      <c r="UX106" s="8"/>
      <c r="UY106" s="8"/>
      <c r="UZ106" s="8"/>
      <c r="VA106" s="8"/>
      <c r="VB106" s="8"/>
      <c r="VC106" s="8"/>
      <c r="VD106" s="8"/>
      <c r="VE106" s="8"/>
      <c r="VF106" s="8"/>
      <c r="VG106" s="8"/>
      <c r="VH106" s="8"/>
      <c r="VI106" s="8"/>
      <c r="VJ106" s="8"/>
      <c r="VK106" s="8"/>
      <c r="VL106" s="8"/>
      <c r="VM106" s="8"/>
      <c r="VN106" s="8"/>
      <c r="VO106" s="8"/>
      <c r="VP106" s="8"/>
      <c r="VQ106" s="8"/>
      <c r="VR106" s="8"/>
      <c r="VS106" s="8"/>
      <c r="VT106" s="8"/>
      <c r="VU106" s="8"/>
      <c r="VV106" s="8"/>
      <c r="VW106" s="8"/>
      <c r="VX106" s="8"/>
      <c r="VY106" s="8"/>
      <c r="VZ106" s="8"/>
      <c r="WA106" s="8"/>
      <c r="WB106" s="8"/>
      <c r="WC106" s="8"/>
      <c r="WD106" s="8"/>
      <c r="WE106" s="8"/>
      <c r="WF106" s="8"/>
      <c r="WG106" s="8"/>
      <c r="WH106" s="8"/>
      <c r="WI106" s="8"/>
      <c r="WJ106" s="8"/>
      <c r="WK106" s="8"/>
      <c r="WL106" s="8"/>
      <c r="WM106" s="8"/>
      <c r="WN106" s="8"/>
      <c r="WO106" s="8"/>
      <c r="WP106" s="8"/>
      <c r="WQ106" s="8"/>
      <c r="WR106" s="8"/>
      <c r="WS106" s="8"/>
      <c r="WT106" s="8"/>
      <c r="WU106" s="8"/>
      <c r="WV106" s="8"/>
      <c r="WW106" s="8"/>
      <c r="WX106" s="8"/>
      <c r="WY106" s="8"/>
      <c r="WZ106" s="8"/>
      <c r="XA106" s="8"/>
      <c r="XB106" s="8"/>
      <c r="XC106" s="8"/>
      <c r="XD106" s="8"/>
      <c r="XE106" s="8"/>
      <c r="XF106" s="8"/>
      <c r="XG106" s="8"/>
      <c r="XH106" s="8"/>
      <c r="XI106" s="8"/>
      <c r="XJ106" s="8"/>
      <c r="XK106" s="8"/>
      <c r="XL106" s="8"/>
      <c r="XM106" s="8"/>
      <c r="XN106" s="8"/>
      <c r="XO106" s="8"/>
      <c r="XP106" s="8"/>
      <c r="XQ106" s="8"/>
      <c r="XR106" s="8"/>
      <c r="XS106" s="8"/>
      <c r="XT106" s="8"/>
      <c r="XU106" s="8"/>
      <c r="XV106" s="8"/>
      <c r="XW106" s="8"/>
      <c r="XX106" s="8"/>
      <c r="XY106" s="8"/>
      <c r="XZ106" s="8"/>
      <c r="YA106" s="8"/>
      <c r="YB106" s="8"/>
      <c r="YC106" s="8"/>
      <c r="YD106" s="8"/>
      <c r="YE106" s="8"/>
      <c r="YF106" s="8"/>
      <c r="YG106" s="8"/>
      <c r="YH106" s="8"/>
      <c r="YI106" s="8"/>
      <c r="YJ106" s="8"/>
      <c r="YK106" s="8"/>
      <c r="YL106" s="8"/>
      <c r="YM106" s="8"/>
      <c r="YN106" s="8"/>
      <c r="YO106" s="8"/>
      <c r="YP106" s="8"/>
      <c r="YQ106" s="8"/>
      <c r="YR106" s="8"/>
      <c r="YS106" s="8"/>
      <c r="YT106" s="8"/>
      <c r="YU106" s="8"/>
      <c r="YV106" s="8"/>
      <c r="YW106" s="8"/>
      <c r="YX106" s="8"/>
      <c r="YY106" s="8"/>
      <c r="YZ106" s="8"/>
      <c r="ZA106" s="8"/>
      <c r="ZB106" s="8"/>
      <c r="ZC106" s="8"/>
      <c r="ZD106" s="8"/>
      <c r="ZE106" s="8"/>
      <c r="ZF106" s="8"/>
      <c r="ZG106" s="8"/>
      <c r="ZH106" s="8"/>
      <c r="ZI106" s="8"/>
      <c r="ZJ106" s="8"/>
      <c r="ZK106" s="8"/>
      <c r="ZL106" s="8"/>
      <c r="ZM106" s="8"/>
      <c r="ZN106" s="8"/>
      <c r="ZO106" s="8"/>
      <c r="ZP106" s="8"/>
      <c r="ZQ106" s="8"/>
      <c r="ZR106" s="8"/>
      <c r="ZS106" s="8"/>
      <c r="ZT106" s="8"/>
      <c r="ZU106" s="8"/>
      <c r="ZV106" s="8"/>
      <c r="ZW106" s="8"/>
      <c r="ZX106" s="8"/>
      <c r="ZY106" s="8"/>
      <c r="ZZ106" s="8"/>
      <c r="AAA106" s="8"/>
      <c r="AAB106" s="8"/>
      <c r="AAC106" s="8"/>
      <c r="AAD106" s="8"/>
      <c r="AAE106" s="8"/>
      <c r="AAF106" s="8"/>
      <c r="AAG106" s="8"/>
      <c r="AAH106" s="8"/>
      <c r="AAI106" s="8"/>
      <c r="AAJ106" s="8"/>
      <c r="AAK106" s="8"/>
      <c r="AAL106" s="8"/>
      <c r="AAM106" s="8"/>
      <c r="AAN106" s="8"/>
      <c r="AAO106" s="8"/>
      <c r="AAP106" s="8"/>
      <c r="AAQ106" s="8"/>
      <c r="AAR106" s="8"/>
      <c r="AAS106" s="8"/>
      <c r="AAT106" s="8"/>
      <c r="AAU106" s="8"/>
      <c r="AAV106" s="8"/>
      <c r="AAW106" s="8"/>
      <c r="AAX106" s="8"/>
      <c r="AAY106" s="8"/>
      <c r="AAZ106" s="8"/>
      <c r="ABA106" s="8"/>
      <c r="ABB106" s="8"/>
      <c r="ABC106" s="8"/>
      <c r="ABD106" s="8"/>
      <c r="ABE106" s="8"/>
      <c r="ABF106" s="8"/>
      <c r="ABG106" s="8"/>
      <c r="ABH106" s="8"/>
      <c r="ABI106" s="8"/>
      <c r="ABJ106" s="8"/>
      <c r="ABK106" s="8"/>
      <c r="ABL106" s="8"/>
      <c r="ABM106" s="8"/>
      <c r="ABN106" s="8"/>
      <c r="ABO106" s="8"/>
      <c r="ABP106" s="8"/>
      <c r="ABQ106" s="8"/>
      <c r="ABR106" s="8"/>
      <c r="ABS106" s="8"/>
      <c r="ABT106" s="8"/>
      <c r="ABU106" s="8"/>
      <c r="ABV106" s="8"/>
      <c r="ABW106" s="8"/>
      <c r="ABX106" s="8"/>
      <c r="ABY106" s="8"/>
      <c r="ABZ106" s="8"/>
      <c r="ACA106" s="8"/>
      <c r="ACB106" s="8"/>
      <c r="ACC106" s="8"/>
      <c r="ACD106" s="8"/>
      <c r="ACE106" s="8"/>
      <c r="ACF106" s="8"/>
      <c r="ACG106" s="8"/>
      <c r="ACH106" s="8"/>
      <c r="ACI106" s="8"/>
      <c r="ACJ106" s="8"/>
      <c r="ACK106" s="8"/>
      <c r="ACL106" s="8"/>
      <c r="ACM106" s="8"/>
      <c r="ACN106" s="8"/>
      <c r="ACO106" s="8"/>
      <c r="ACP106" s="8"/>
      <c r="ACQ106" s="8"/>
      <c r="ACR106" s="8"/>
      <c r="ACS106" s="8"/>
      <c r="ACT106" s="8"/>
      <c r="ACU106" s="8"/>
      <c r="ACV106" s="8"/>
      <c r="ACW106" s="8"/>
      <c r="ACX106" s="8"/>
      <c r="ACY106" s="8"/>
      <c r="ACZ106" s="8"/>
      <c r="ADA106" s="8"/>
      <c r="ADB106" s="8"/>
      <c r="ADC106" s="8"/>
      <c r="ADD106" s="8"/>
      <c r="ADE106" s="8"/>
      <c r="ADF106" s="8"/>
      <c r="ADG106" s="8"/>
      <c r="ADH106" s="8"/>
      <c r="ADI106" s="8"/>
      <c r="ADJ106" s="8"/>
      <c r="ADK106" s="8"/>
      <c r="ADL106" s="8"/>
      <c r="ADM106" s="8"/>
      <c r="ADN106" s="8"/>
      <c r="ADO106" s="8"/>
      <c r="ADP106" s="8"/>
      <c r="ADQ106" s="8"/>
      <c r="ADR106" s="8"/>
      <c r="ADS106" s="8"/>
      <c r="ADT106" s="8"/>
      <c r="ADU106" s="8"/>
      <c r="ADV106" s="8"/>
      <c r="ADW106" s="8"/>
      <c r="ADX106" s="8"/>
      <c r="ADY106" s="8"/>
      <c r="ADZ106" s="8"/>
      <c r="AEA106" s="8"/>
      <c r="AEB106" s="8"/>
      <c r="AEC106" s="8"/>
      <c r="AED106" s="8"/>
      <c r="AEE106" s="8"/>
      <c r="AEF106" s="8"/>
      <c r="AEG106" s="8"/>
      <c r="AEH106" s="8"/>
      <c r="AEI106" s="8"/>
      <c r="AEJ106" s="8"/>
      <c r="AEK106" s="8"/>
      <c r="AEL106" s="8"/>
      <c r="AEM106" s="8"/>
      <c r="AEN106" s="8"/>
      <c r="AEO106" s="8"/>
      <c r="AEP106" s="8"/>
      <c r="AEQ106" s="8"/>
      <c r="AER106" s="8"/>
      <c r="AES106" s="8"/>
      <c r="AET106" s="8"/>
      <c r="AEU106" s="8"/>
      <c r="AEV106" s="8"/>
      <c r="AEW106" s="8"/>
      <c r="AEX106" s="8"/>
      <c r="AEY106" s="8"/>
      <c r="AEZ106" s="8"/>
      <c r="AFA106" s="8"/>
      <c r="AFB106" s="8"/>
      <c r="AFC106" s="8"/>
      <c r="AFD106" s="8"/>
      <c r="AFE106" s="8"/>
      <c r="AFF106" s="8"/>
      <c r="AFG106" s="8"/>
      <c r="AFH106" s="8"/>
      <c r="AFI106" s="8"/>
      <c r="AFJ106" s="8"/>
      <c r="AFK106" s="8"/>
      <c r="AFL106" s="8"/>
      <c r="AFM106" s="8"/>
      <c r="AFN106" s="8"/>
      <c r="AFO106" s="8"/>
      <c r="AFP106" s="8"/>
      <c r="AFQ106" s="8"/>
      <c r="AFR106" s="8"/>
      <c r="AFS106" s="8"/>
      <c r="AFT106" s="8"/>
      <c r="AFU106" s="8"/>
      <c r="AFV106" s="8"/>
      <c r="AFW106" s="8"/>
      <c r="AFX106" s="8"/>
      <c r="AFY106" s="8"/>
      <c r="AFZ106" s="8"/>
      <c r="AGA106" s="8"/>
      <c r="AGB106" s="8"/>
      <c r="AGC106" s="8"/>
      <c r="AGD106" s="8"/>
      <c r="AGE106" s="8"/>
      <c r="AGF106" s="8"/>
      <c r="AGG106" s="8"/>
      <c r="AGH106" s="8"/>
      <c r="AGI106" s="8"/>
      <c r="AGJ106" s="8"/>
      <c r="AGK106" s="8"/>
      <c r="AGL106" s="8"/>
      <c r="AGM106" s="8"/>
      <c r="AGN106" s="8"/>
      <c r="AGO106" s="8"/>
      <c r="AGP106" s="8"/>
      <c r="AGQ106" s="8"/>
      <c r="AGR106" s="8"/>
      <c r="AGS106" s="8"/>
      <c r="AGT106" s="8"/>
      <c r="AGU106" s="8"/>
      <c r="AGV106" s="8"/>
      <c r="AGW106" s="8"/>
      <c r="AGX106" s="8"/>
      <c r="AGY106" s="8"/>
      <c r="AGZ106" s="8"/>
      <c r="AHA106" s="8"/>
      <c r="AHB106" s="8"/>
      <c r="AHC106" s="8"/>
      <c r="AHD106" s="8"/>
      <c r="AHE106" s="8"/>
      <c r="AHF106" s="8"/>
      <c r="AHG106" s="8"/>
      <c r="AHH106" s="8"/>
      <c r="AHI106" s="8"/>
      <c r="AHJ106" s="8"/>
      <c r="AHK106" s="8"/>
      <c r="AHL106" s="8"/>
      <c r="AHM106" s="8"/>
      <c r="AHN106" s="8"/>
      <c r="AHO106" s="8"/>
      <c r="AHP106" s="8"/>
      <c r="AHQ106" s="8"/>
      <c r="AHR106" s="8"/>
      <c r="AHS106" s="8"/>
      <c r="AHT106" s="8"/>
      <c r="AHU106" s="8"/>
      <c r="AHV106" s="8"/>
      <c r="AHW106" s="8"/>
      <c r="AHX106" s="8"/>
      <c r="AHY106" s="8"/>
      <c r="AHZ106" s="8"/>
      <c r="AIA106" s="8"/>
      <c r="AIB106" s="8"/>
      <c r="AIC106" s="8"/>
      <c r="AID106" s="8"/>
      <c r="AIE106" s="8"/>
      <c r="AIF106" s="8"/>
      <c r="AIG106" s="8"/>
      <c r="AIH106" s="8"/>
      <c r="AII106" s="8"/>
      <c r="AIJ106" s="8"/>
      <c r="AIK106" s="8"/>
      <c r="AIL106" s="8"/>
      <c r="AIM106" s="8"/>
      <c r="AIN106" s="8"/>
      <c r="AIO106" s="8"/>
      <c r="AIP106" s="8"/>
      <c r="AIQ106" s="8"/>
      <c r="AIR106" s="8"/>
      <c r="AIS106" s="8"/>
      <c r="AIT106" s="8"/>
      <c r="AIU106" s="8"/>
      <c r="AIV106" s="8"/>
      <c r="AIW106" s="8"/>
      <c r="AIX106" s="8"/>
      <c r="AIY106" s="8"/>
      <c r="AIZ106" s="8"/>
      <c r="AJA106" s="8"/>
      <c r="AJB106" s="8"/>
      <c r="AJC106" s="8"/>
      <c r="AJD106" s="8"/>
      <c r="AJE106" s="8"/>
      <c r="AJF106" s="8"/>
      <c r="AJG106" s="8"/>
      <c r="AJH106" s="8"/>
      <c r="AJI106" s="8"/>
      <c r="AJJ106" s="8"/>
      <c r="AJK106" s="8"/>
      <c r="AJL106" s="8"/>
      <c r="AJM106" s="8"/>
      <c r="AJN106" s="8"/>
      <c r="AJO106" s="8"/>
      <c r="AJP106" s="8"/>
      <c r="AJQ106" s="8"/>
      <c r="AJR106" s="8"/>
      <c r="AJS106" s="8"/>
      <c r="AJT106" s="8"/>
      <c r="AJU106" s="8"/>
      <c r="AJV106" s="8"/>
      <c r="AJW106" s="8"/>
      <c r="AJX106" s="8"/>
      <c r="AJY106" s="8"/>
      <c r="AJZ106" s="8"/>
      <c r="AKA106" s="8"/>
      <c r="AKB106" s="8"/>
      <c r="AKC106" s="8"/>
      <c r="AKD106" s="8"/>
      <c r="AKE106" s="8"/>
      <c r="AKF106" s="8"/>
      <c r="AKG106" s="8"/>
      <c r="AKH106" s="8"/>
      <c r="AKI106" s="8"/>
      <c r="AKJ106" s="8"/>
      <c r="AKK106" s="8"/>
      <c r="AKL106" s="8"/>
      <c r="AKM106" s="8"/>
      <c r="AKN106" s="8"/>
      <c r="AKO106" s="8"/>
      <c r="AKP106" s="8"/>
      <c r="AKQ106" s="8"/>
      <c r="AKR106" s="8"/>
      <c r="AKS106" s="8"/>
      <c r="AKT106" s="8"/>
      <c r="AKU106" s="8"/>
      <c r="AKV106" s="8"/>
      <c r="AKW106" s="8"/>
      <c r="AKX106" s="8"/>
      <c r="AKY106" s="8"/>
      <c r="AKZ106" s="8"/>
      <c r="ALA106" s="8"/>
      <c r="ALB106" s="8"/>
      <c r="ALC106" s="8"/>
      <c r="ALD106" s="8"/>
      <c r="ALE106" s="8"/>
      <c r="ALF106" s="8"/>
      <c r="ALG106" s="8"/>
      <c r="ALH106" s="8"/>
      <c r="ALI106" s="8"/>
      <c r="ALJ106" s="8"/>
      <c r="ALK106" s="8"/>
      <c r="ALL106" s="8"/>
      <c r="ALM106" s="8"/>
      <c r="ALN106" s="8"/>
      <c r="ALO106" s="8"/>
      <c r="ALP106" s="8"/>
      <c r="ALQ106" s="8"/>
      <c r="ALR106" s="8"/>
      <c r="ALS106" s="8"/>
      <c r="ALT106" s="8"/>
      <c r="ALU106" s="8"/>
      <c r="ALV106" s="8"/>
      <c r="ALW106" s="8"/>
      <c r="ALX106" s="8"/>
      <c r="ALY106" s="8"/>
      <c r="ALZ106" s="8"/>
      <c r="AMA106" s="8"/>
      <c r="AMB106" s="8"/>
      <c r="AMC106" s="8"/>
      <c r="AMD106" s="8"/>
      <c r="AME106" s="8"/>
      <c r="AMF106" s="8"/>
      <c r="AMG106" s="8"/>
      <c r="AMH106" s="8"/>
      <c r="AMI106" s="8"/>
      <c r="AMJ106" s="8"/>
      <c r="AMK106" s="8"/>
      <c r="AML106" s="8"/>
    </row>
    <row r="107" spans="1:1026" s="9" customFormat="1" ht="14.25" customHeight="1">
      <c r="A107" s="8"/>
      <c r="B107" s="19" t="s">
        <v>11</v>
      </c>
      <c r="C107" s="177" t="s">
        <v>106</v>
      </c>
      <c r="D107" s="178"/>
      <c r="E107" s="178"/>
      <c r="F107" s="178"/>
      <c r="G107" s="179"/>
      <c r="H107" s="117">
        <f>(((H46)/30)*2.96)/12</f>
        <v>11.647846666666668</v>
      </c>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c r="IH107" s="8"/>
      <c r="II107" s="8"/>
      <c r="IJ107" s="8"/>
      <c r="IK107" s="8"/>
      <c r="IL107" s="8"/>
      <c r="IM107" s="8"/>
      <c r="IN107" s="8"/>
      <c r="IO107" s="8"/>
      <c r="IP107" s="8"/>
      <c r="IQ107" s="8"/>
      <c r="IR107" s="8"/>
      <c r="IS107" s="8"/>
      <c r="IT107" s="8"/>
      <c r="IU107" s="8"/>
      <c r="IV107" s="8"/>
      <c r="IW107" s="8"/>
      <c r="IX107" s="8"/>
      <c r="IY107" s="8"/>
      <c r="IZ107" s="8"/>
      <c r="JA107" s="8"/>
      <c r="JB107" s="8"/>
      <c r="JC107" s="8"/>
      <c r="JD107" s="8"/>
      <c r="JE107" s="8"/>
      <c r="JF107" s="8"/>
      <c r="JG107" s="8"/>
      <c r="JH107" s="8"/>
      <c r="JI107" s="8"/>
      <c r="JJ107" s="8"/>
      <c r="JK107" s="8"/>
      <c r="JL107" s="8"/>
      <c r="JM107" s="8"/>
      <c r="JN107" s="8"/>
      <c r="JO107" s="8"/>
      <c r="JP107" s="8"/>
      <c r="JQ107" s="8"/>
      <c r="JR107" s="8"/>
      <c r="JS107" s="8"/>
      <c r="JT107" s="8"/>
      <c r="JU107" s="8"/>
      <c r="JV107" s="8"/>
      <c r="JW107" s="8"/>
      <c r="JX107" s="8"/>
      <c r="JY107" s="8"/>
      <c r="JZ107" s="8"/>
      <c r="KA107" s="8"/>
      <c r="KB107" s="8"/>
      <c r="KC107" s="8"/>
      <c r="KD107" s="8"/>
      <c r="KE107" s="8"/>
      <c r="KF107" s="8"/>
      <c r="KG107" s="8"/>
      <c r="KH107" s="8"/>
      <c r="KI107" s="8"/>
      <c r="KJ107" s="8"/>
      <c r="KK107" s="8"/>
      <c r="KL107" s="8"/>
      <c r="KM107" s="8"/>
      <c r="KN107" s="8"/>
      <c r="KO107" s="8"/>
      <c r="KP107" s="8"/>
      <c r="KQ107" s="8"/>
      <c r="KR107" s="8"/>
      <c r="KS107" s="8"/>
      <c r="KT107" s="8"/>
      <c r="KU107" s="8"/>
      <c r="KV107" s="8"/>
      <c r="KW107" s="8"/>
      <c r="KX107" s="8"/>
      <c r="KY107" s="8"/>
      <c r="KZ107" s="8"/>
      <c r="LA107" s="8"/>
      <c r="LB107" s="8"/>
      <c r="LC107" s="8"/>
      <c r="LD107" s="8"/>
      <c r="LE107" s="8"/>
      <c r="LF107" s="8"/>
      <c r="LG107" s="8"/>
      <c r="LH107" s="8"/>
      <c r="LI107" s="8"/>
      <c r="LJ107" s="8"/>
      <c r="LK107" s="8"/>
      <c r="LL107" s="8"/>
      <c r="LM107" s="8"/>
      <c r="LN107" s="8"/>
      <c r="LO107" s="8"/>
      <c r="LP107" s="8"/>
      <c r="LQ107" s="8"/>
      <c r="LR107" s="8"/>
      <c r="LS107" s="8"/>
      <c r="LT107" s="8"/>
      <c r="LU107" s="8"/>
      <c r="LV107" s="8"/>
      <c r="LW107" s="8"/>
      <c r="LX107" s="8"/>
      <c r="LY107" s="8"/>
      <c r="LZ107" s="8"/>
      <c r="MA107" s="8"/>
      <c r="MB107" s="8"/>
      <c r="MC107" s="8"/>
      <c r="MD107" s="8"/>
      <c r="ME107" s="8"/>
      <c r="MF107" s="8"/>
      <c r="MG107" s="8"/>
      <c r="MH107" s="8"/>
      <c r="MI107" s="8"/>
      <c r="MJ107" s="8"/>
      <c r="MK107" s="8"/>
      <c r="ML107" s="8"/>
      <c r="MM107" s="8"/>
      <c r="MN107" s="8"/>
      <c r="MO107" s="8"/>
      <c r="MP107" s="8"/>
      <c r="MQ107" s="8"/>
      <c r="MR107" s="8"/>
      <c r="MS107" s="8"/>
      <c r="MT107" s="8"/>
      <c r="MU107" s="8"/>
      <c r="MV107" s="8"/>
      <c r="MW107" s="8"/>
      <c r="MX107" s="8"/>
      <c r="MY107" s="8"/>
      <c r="MZ107" s="8"/>
      <c r="NA107" s="8"/>
      <c r="NB107" s="8"/>
      <c r="NC107" s="8"/>
      <c r="ND107" s="8"/>
      <c r="NE107" s="8"/>
      <c r="NF107" s="8"/>
      <c r="NG107" s="8"/>
      <c r="NH107" s="8"/>
      <c r="NI107" s="8"/>
      <c r="NJ107" s="8"/>
      <c r="NK107" s="8"/>
      <c r="NL107" s="8"/>
      <c r="NM107" s="8"/>
      <c r="NN107" s="8"/>
      <c r="NO107" s="8"/>
      <c r="NP107" s="8"/>
      <c r="NQ107" s="8"/>
      <c r="NR107" s="8"/>
      <c r="NS107" s="8"/>
      <c r="NT107" s="8"/>
      <c r="NU107" s="8"/>
      <c r="NV107" s="8"/>
      <c r="NW107" s="8"/>
      <c r="NX107" s="8"/>
      <c r="NY107" s="8"/>
      <c r="NZ107" s="8"/>
      <c r="OA107" s="8"/>
      <c r="OB107" s="8"/>
      <c r="OC107" s="8"/>
      <c r="OD107" s="8"/>
      <c r="OE107" s="8"/>
      <c r="OF107" s="8"/>
      <c r="OG107" s="8"/>
      <c r="OH107" s="8"/>
      <c r="OI107" s="8"/>
      <c r="OJ107" s="8"/>
      <c r="OK107" s="8"/>
      <c r="OL107" s="8"/>
      <c r="OM107" s="8"/>
      <c r="ON107" s="8"/>
      <c r="OO107" s="8"/>
      <c r="OP107" s="8"/>
      <c r="OQ107" s="8"/>
      <c r="OR107" s="8"/>
      <c r="OS107" s="8"/>
      <c r="OT107" s="8"/>
      <c r="OU107" s="8"/>
      <c r="OV107" s="8"/>
      <c r="OW107" s="8"/>
      <c r="OX107" s="8"/>
      <c r="OY107" s="8"/>
      <c r="OZ107" s="8"/>
      <c r="PA107" s="8"/>
      <c r="PB107" s="8"/>
      <c r="PC107" s="8"/>
      <c r="PD107" s="8"/>
      <c r="PE107" s="8"/>
      <c r="PF107" s="8"/>
      <c r="PG107" s="8"/>
      <c r="PH107" s="8"/>
      <c r="PI107" s="8"/>
      <c r="PJ107" s="8"/>
      <c r="PK107" s="8"/>
      <c r="PL107" s="8"/>
      <c r="PM107" s="8"/>
      <c r="PN107" s="8"/>
      <c r="PO107" s="8"/>
      <c r="PP107" s="8"/>
      <c r="PQ107" s="8"/>
      <c r="PR107" s="8"/>
      <c r="PS107" s="8"/>
      <c r="PT107" s="8"/>
      <c r="PU107" s="8"/>
      <c r="PV107" s="8"/>
      <c r="PW107" s="8"/>
      <c r="PX107" s="8"/>
      <c r="PY107" s="8"/>
      <c r="PZ107" s="8"/>
      <c r="QA107" s="8"/>
      <c r="QB107" s="8"/>
      <c r="QC107" s="8"/>
      <c r="QD107" s="8"/>
      <c r="QE107" s="8"/>
      <c r="QF107" s="8"/>
      <c r="QG107" s="8"/>
      <c r="QH107" s="8"/>
      <c r="QI107" s="8"/>
      <c r="QJ107" s="8"/>
      <c r="QK107" s="8"/>
      <c r="QL107" s="8"/>
      <c r="QM107" s="8"/>
      <c r="QN107" s="8"/>
      <c r="QO107" s="8"/>
      <c r="QP107" s="8"/>
      <c r="QQ107" s="8"/>
      <c r="QR107" s="8"/>
      <c r="QS107" s="8"/>
      <c r="QT107" s="8"/>
      <c r="QU107" s="8"/>
      <c r="QV107" s="8"/>
      <c r="QW107" s="8"/>
      <c r="QX107" s="8"/>
      <c r="QY107" s="8"/>
      <c r="QZ107" s="8"/>
      <c r="RA107" s="8"/>
      <c r="RB107" s="8"/>
      <c r="RC107" s="8"/>
      <c r="RD107" s="8"/>
      <c r="RE107" s="8"/>
      <c r="RF107" s="8"/>
      <c r="RG107" s="8"/>
      <c r="RH107" s="8"/>
      <c r="RI107" s="8"/>
      <c r="RJ107" s="8"/>
      <c r="RK107" s="8"/>
      <c r="RL107" s="8"/>
      <c r="RM107" s="8"/>
      <c r="RN107" s="8"/>
      <c r="RO107" s="8"/>
      <c r="RP107" s="8"/>
      <c r="RQ107" s="8"/>
      <c r="RR107" s="8"/>
      <c r="RS107" s="8"/>
      <c r="RT107" s="8"/>
      <c r="RU107" s="8"/>
      <c r="RV107" s="8"/>
      <c r="RW107" s="8"/>
      <c r="RX107" s="8"/>
      <c r="RY107" s="8"/>
      <c r="RZ107" s="8"/>
      <c r="SA107" s="8"/>
      <c r="SB107" s="8"/>
      <c r="SC107" s="8"/>
      <c r="SD107" s="8"/>
      <c r="SE107" s="8"/>
      <c r="SF107" s="8"/>
      <c r="SG107" s="8"/>
      <c r="SH107" s="8"/>
      <c r="SI107" s="8"/>
      <c r="SJ107" s="8"/>
      <c r="SK107" s="8"/>
      <c r="SL107" s="8"/>
      <c r="SM107" s="8"/>
      <c r="SN107" s="8"/>
      <c r="SO107" s="8"/>
      <c r="SP107" s="8"/>
      <c r="SQ107" s="8"/>
      <c r="SR107" s="8"/>
      <c r="SS107" s="8"/>
      <c r="ST107" s="8"/>
      <c r="SU107" s="8"/>
      <c r="SV107" s="8"/>
      <c r="SW107" s="8"/>
      <c r="SX107" s="8"/>
      <c r="SY107" s="8"/>
      <c r="SZ107" s="8"/>
      <c r="TA107" s="8"/>
      <c r="TB107" s="8"/>
      <c r="TC107" s="8"/>
      <c r="TD107" s="8"/>
      <c r="TE107" s="8"/>
      <c r="TF107" s="8"/>
      <c r="TG107" s="8"/>
      <c r="TH107" s="8"/>
      <c r="TI107" s="8"/>
      <c r="TJ107" s="8"/>
      <c r="TK107" s="8"/>
      <c r="TL107" s="8"/>
      <c r="TM107" s="8"/>
      <c r="TN107" s="8"/>
      <c r="TO107" s="8"/>
      <c r="TP107" s="8"/>
      <c r="TQ107" s="8"/>
      <c r="TR107" s="8"/>
      <c r="TS107" s="8"/>
      <c r="TT107" s="8"/>
      <c r="TU107" s="8"/>
      <c r="TV107" s="8"/>
      <c r="TW107" s="8"/>
      <c r="TX107" s="8"/>
      <c r="TY107" s="8"/>
      <c r="TZ107" s="8"/>
      <c r="UA107" s="8"/>
      <c r="UB107" s="8"/>
      <c r="UC107" s="8"/>
      <c r="UD107" s="8"/>
      <c r="UE107" s="8"/>
      <c r="UF107" s="8"/>
      <c r="UG107" s="8"/>
      <c r="UH107" s="8"/>
      <c r="UI107" s="8"/>
      <c r="UJ107" s="8"/>
      <c r="UK107" s="8"/>
      <c r="UL107" s="8"/>
      <c r="UM107" s="8"/>
      <c r="UN107" s="8"/>
      <c r="UO107" s="8"/>
      <c r="UP107" s="8"/>
      <c r="UQ107" s="8"/>
      <c r="UR107" s="8"/>
      <c r="US107" s="8"/>
      <c r="UT107" s="8"/>
      <c r="UU107" s="8"/>
      <c r="UV107" s="8"/>
      <c r="UW107" s="8"/>
      <c r="UX107" s="8"/>
      <c r="UY107" s="8"/>
      <c r="UZ107" s="8"/>
      <c r="VA107" s="8"/>
      <c r="VB107" s="8"/>
      <c r="VC107" s="8"/>
      <c r="VD107" s="8"/>
      <c r="VE107" s="8"/>
      <c r="VF107" s="8"/>
      <c r="VG107" s="8"/>
      <c r="VH107" s="8"/>
      <c r="VI107" s="8"/>
      <c r="VJ107" s="8"/>
      <c r="VK107" s="8"/>
      <c r="VL107" s="8"/>
      <c r="VM107" s="8"/>
      <c r="VN107" s="8"/>
      <c r="VO107" s="8"/>
      <c r="VP107" s="8"/>
      <c r="VQ107" s="8"/>
      <c r="VR107" s="8"/>
      <c r="VS107" s="8"/>
      <c r="VT107" s="8"/>
      <c r="VU107" s="8"/>
      <c r="VV107" s="8"/>
      <c r="VW107" s="8"/>
      <c r="VX107" s="8"/>
      <c r="VY107" s="8"/>
      <c r="VZ107" s="8"/>
      <c r="WA107" s="8"/>
      <c r="WB107" s="8"/>
      <c r="WC107" s="8"/>
      <c r="WD107" s="8"/>
      <c r="WE107" s="8"/>
      <c r="WF107" s="8"/>
      <c r="WG107" s="8"/>
      <c r="WH107" s="8"/>
      <c r="WI107" s="8"/>
      <c r="WJ107" s="8"/>
      <c r="WK107" s="8"/>
      <c r="WL107" s="8"/>
      <c r="WM107" s="8"/>
      <c r="WN107" s="8"/>
      <c r="WO107" s="8"/>
      <c r="WP107" s="8"/>
      <c r="WQ107" s="8"/>
      <c r="WR107" s="8"/>
      <c r="WS107" s="8"/>
      <c r="WT107" s="8"/>
      <c r="WU107" s="8"/>
      <c r="WV107" s="8"/>
      <c r="WW107" s="8"/>
      <c r="WX107" s="8"/>
      <c r="WY107" s="8"/>
      <c r="WZ107" s="8"/>
      <c r="XA107" s="8"/>
      <c r="XB107" s="8"/>
      <c r="XC107" s="8"/>
      <c r="XD107" s="8"/>
      <c r="XE107" s="8"/>
      <c r="XF107" s="8"/>
      <c r="XG107" s="8"/>
      <c r="XH107" s="8"/>
      <c r="XI107" s="8"/>
      <c r="XJ107" s="8"/>
      <c r="XK107" s="8"/>
      <c r="XL107" s="8"/>
      <c r="XM107" s="8"/>
      <c r="XN107" s="8"/>
      <c r="XO107" s="8"/>
      <c r="XP107" s="8"/>
      <c r="XQ107" s="8"/>
      <c r="XR107" s="8"/>
      <c r="XS107" s="8"/>
      <c r="XT107" s="8"/>
      <c r="XU107" s="8"/>
      <c r="XV107" s="8"/>
      <c r="XW107" s="8"/>
      <c r="XX107" s="8"/>
      <c r="XY107" s="8"/>
      <c r="XZ107" s="8"/>
      <c r="YA107" s="8"/>
      <c r="YB107" s="8"/>
      <c r="YC107" s="8"/>
      <c r="YD107" s="8"/>
      <c r="YE107" s="8"/>
      <c r="YF107" s="8"/>
      <c r="YG107" s="8"/>
      <c r="YH107" s="8"/>
      <c r="YI107" s="8"/>
      <c r="YJ107" s="8"/>
      <c r="YK107" s="8"/>
      <c r="YL107" s="8"/>
      <c r="YM107" s="8"/>
      <c r="YN107" s="8"/>
      <c r="YO107" s="8"/>
      <c r="YP107" s="8"/>
      <c r="YQ107" s="8"/>
      <c r="YR107" s="8"/>
      <c r="YS107" s="8"/>
      <c r="YT107" s="8"/>
      <c r="YU107" s="8"/>
      <c r="YV107" s="8"/>
      <c r="YW107" s="8"/>
      <c r="YX107" s="8"/>
      <c r="YY107" s="8"/>
      <c r="YZ107" s="8"/>
      <c r="ZA107" s="8"/>
      <c r="ZB107" s="8"/>
      <c r="ZC107" s="8"/>
      <c r="ZD107" s="8"/>
      <c r="ZE107" s="8"/>
      <c r="ZF107" s="8"/>
      <c r="ZG107" s="8"/>
      <c r="ZH107" s="8"/>
      <c r="ZI107" s="8"/>
      <c r="ZJ107" s="8"/>
      <c r="ZK107" s="8"/>
      <c r="ZL107" s="8"/>
      <c r="ZM107" s="8"/>
      <c r="ZN107" s="8"/>
      <c r="ZO107" s="8"/>
      <c r="ZP107" s="8"/>
      <c r="ZQ107" s="8"/>
      <c r="ZR107" s="8"/>
      <c r="ZS107" s="8"/>
      <c r="ZT107" s="8"/>
      <c r="ZU107" s="8"/>
      <c r="ZV107" s="8"/>
      <c r="ZW107" s="8"/>
      <c r="ZX107" s="8"/>
      <c r="ZY107" s="8"/>
      <c r="ZZ107" s="8"/>
      <c r="AAA107" s="8"/>
      <c r="AAB107" s="8"/>
      <c r="AAC107" s="8"/>
      <c r="AAD107" s="8"/>
      <c r="AAE107" s="8"/>
      <c r="AAF107" s="8"/>
      <c r="AAG107" s="8"/>
      <c r="AAH107" s="8"/>
      <c r="AAI107" s="8"/>
      <c r="AAJ107" s="8"/>
      <c r="AAK107" s="8"/>
      <c r="AAL107" s="8"/>
      <c r="AAM107" s="8"/>
      <c r="AAN107" s="8"/>
      <c r="AAO107" s="8"/>
      <c r="AAP107" s="8"/>
      <c r="AAQ107" s="8"/>
      <c r="AAR107" s="8"/>
      <c r="AAS107" s="8"/>
      <c r="AAT107" s="8"/>
      <c r="AAU107" s="8"/>
      <c r="AAV107" s="8"/>
      <c r="AAW107" s="8"/>
      <c r="AAX107" s="8"/>
      <c r="AAY107" s="8"/>
      <c r="AAZ107" s="8"/>
      <c r="ABA107" s="8"/>
      <c r="ABB107" s="8"/>
      <c r="ABC107" s="8"/>
      <c r="ABD107" s="8"/>
      <c r="ABE107" s="8"/>
      <c r="ABF107" s="8"/>
      <c r="ABG107" s="8"/>
      <c r="ABH107" s="8"/>
      <c r="ABI107" s="8"/>
      <c r="ABJ107" s="8"/>
      <c r="ABK107" s="8"/>
      <c r="ABL107" s="8"/>
      <c r="ABM107" s="8"/>
      <c r="ABN107" s="8"/>
      <c r="ABO107" s="8"/>
      <c r="ABP107" s="8"/>
      <c r="ABQ107" s="8"/>
      <c r="ABR107" s="8"/>
      <c r="ABS107" s="8"/>
      <c r="ABT107" s="8"/>
      <c r="ABU107" s="8"/>
      <c r="ABV107" s="8"/>
      <c r="ABW107" s="8"/>
      <c r="ABX107" s="8"/>
      <c r="ABY107" s="8"/>
      <c r="ABZ107" s="8"/>
      <c r="ACA107" s="8"/>
      <c r="ACB107" s="8"/>
      <c r="ACC107" s="8"/>
      <c r="ACD107" s="8"/>
      <c r="ACE107" s="8"/>
      <c r="ACF107" s="8"/>
      <c r="ACG107" s="8"/>
      <c r="ACH107" s="8"/>
      <c r="ACI107" s="8"/>
      <c r="ACJ107" s="8"/>
      <c r="ACK107" s="8"/>
      <c r="ACL107" s="8"/>
      <c r="ACM107" s="8"/>
      <c r="ACN107" s="8"/>
      <c r="ACO107" s="8"/>
      <c r="ACP107" s="8"/>
      <c r="ACQ107" s="8"/>
      <c r="ACR107" s="8"/>
      <c r="ACS107" s="8"/>
      <c r="ACT107" s="8"/>
      <c r="ACU107" s="8"/>
      <c r="ACV107" s="8"/>
      <c r="ACW107" s="8"/>
      <c r="ACX107" s="8"/>
      <c r="ACY107" s="8"/>
      <c r="ACZ107" s="8"/>
      <c r="ADA107" s="8"/>
      <c r="ADB107" s="8"/>
      <c r="ADC107" s="8"/>
      <c r="ADD107" s="8"/>
      <c r="ADE107" s="8"/>
      <c r="ADF107" s="8"/>
      <c r="ADG107" s="8"/>
      <c r="ADH107" s="8"/>
      <c r="ADI107" s="8"/>
      <c r="ADJ107" s="8"/>
      <c r="ADK107" s="8"/>
      <c r="ADL107" s="8"/>
      <c r="ADM107" s="8"/>
      <c r="ADN107" s="8"/>
      <c r="ADO107" s="8"/>
      <c r="ADP107" s="8"/>
      <c r="ADQ107" s="8"/>
      <c r="ADR107" s="8"/>
      <c r="ADS107" s="8"/>
      <c r="ADT107" s="8"/>
      <c r="ADU107" s="8"/>
      <c r="ADV107" s="8"/>
      <c r="ADW107" s="8"/>
      <c r="ADX107" s="8"/>
      <c r="ADY107" s="8"/>
      <c r="ADZ107" s="8"/>
      <c r="AEA107" s="8"/>
      <c r="AEB107" s="8"/>
      <c r="AEC107" s="8"/>
      <c r="AED107" s="8"/>
      <c r="AEE107" s="8"/>
      <c r="AEF107" s="8"/>
      <c r="AEG107" s="8"/>
      <c r="AEH107" s="8"/>
      <c r="AEI107" s="8"/>
      <c r="AEJ107" s="8"/>
      <c r="AEK107" s="8"/>
      <c r="AEL107" s="8"/>
      <c r="AEM107" s="8"/>
      <c r="AEN107" s="8"/>
      <c r="AEO107" s="8"/>
      <c r="AEP107" s="8"/>
      <c r="AEQ107" s="8"/>
      <c r="AER107" s="8"/>
      <c r="AES107" s="8"/>
      <c r="AET107" s="8"/>
      <c r="AEU107" s="8"/>
      <c r="AEV107" s="8"/>
      <c r="AEW107" s="8"/>
      <c r="AEX107" s="8"/>
      <c r="AEY107" s="8"/>
      <c r="AEZ107" s="8"/>
      <c r="AFA107" s="8"/>
      <c r="AFB107" s="8"/>
      <c r="AFC107" s="8"/>
      <c r="AFD107" s="8"/>
      <c r="AFE107" s="8"/>
      <c r="AFF107" s="8"/>
      <c r="AFG107" s="8"/>
      <c r="AFH107" s="8"/>
      <c r="AFI107" s="8"/>
      <c r="AFJ107" s="8"/>
      <c r="AFK107" s="8"/>
      <c r="AFL107" s="8"/>
      <c r="AFM107" s="8"/>
      <c r="AFN107" s="8"/>
      <c r="AFO107" s="8"/>
      <c r="AFP107" s="8"/>
      <c r="AFQ107" s="8"/>
      <c r="AFR107" s="8"/>
      <c r="AFS107" s="8"/>
      <c r="AFT107" s="8"/>
      <c r="AFU107" s="8"/>
      <c r="AFV107" s="8"/>
      <c r="AFW107" s="8"/>
      <c r="AFX107" s="8"/>
      <c r="AFY107" s="8"/>
      <c r="AFZ107" s="8"/>
      <c r="AGA107" s="8"/>
      <c r="AGB107" s="8"/>
      <c r="AGC107" s="8"/>
      <c r="AGD107" s="8"/>
      <c r="AGE107" s="8"/>
      <c r="AGF107" s="8"/>
      <c r="AGG107" s="8"/>
      <c r="AGH107" s="8"/>
      <c r="AGI107" s="8"/>
      <c r="AGJ107" s="8"/>
      <c r="AGK107" s="8"/>
      <c r="AGL107" s="8"/>
      <c r="AGM107" s="8"/>
      <c r="AGN107" s="8"/>
      <c r="AGO107" s="8"/>
      <c r="AGP107" s="8"/>
      <c r="AGQ107" s="8"/>
      <c r="AGR107" s="8"/>
      <c r="AGS107" s="8"/>
      <c r="AGT107" s="8"/>
      <c r="AGU107" s="8"/>
      <c r="AGV107" s="8"/>
      <c r="AGW107" s="8"/>
      <c r="AGX107" s="8"/>
      <c r="AGY107" s="8"/>
      <c r="AGZ107" s="8"/>
      <c r="AHA107" s="8"/>
      <c r="AHB107" s="8"/>
      <c r="AHC107" s="8"/>
      <c r="AHD107" s="8"/>
      <c r="AHE107" s="8"/>
      <c r="AHF107" s="8"/>
      <c r="AHG107" s="8"/>
      <c r="AHH107" s="8"/>
      <c r="AHI107" s="8"/>
      <c r="AHJ107" s="8"/>
      <c r="AHK107" s="8"/>
      <c r="AHL107" s="8"/>
      <c r="AHM107" s="8"/>
      <c r="AHN107" s="8"/>
      <c r="AHO107" s="8"/>
      <c r="AHP107" s="8"/>
      <c r="AHQ107" s="8"/>
      <c r="AHR107" s="8"/>
      <c r="AHS107" s="8"/>
      <c r="AHT107" s="8"/>
      <c r="AHU107" s="8"/>
      <c r="AHV107" s="8"/>
      <c r="AHW107" s="8"/>
      <c r="AHX107" s="8"/>
      <c r="AHY107" s="8"/>
      <c r="AHZ107" s="8"/>
      <c r="AIA107" s="8"/>
      <c r="AIB107" s="8"/>
      <c r="AIC107" s="8"/>
      <c r="AID107" s="8"/>
      <c r="AIE107" s="8"/>
      <c r="AIF107" s="8"/>
      <c r="AIG107" s="8"/>
      <c r="AIH107" s="8"/>
      <c r="AII107" s="8"/>
      <c r="AIJ107" s="8"/>
      <c r="AIK107" s="8"/>
      <c r="AIL107" s="8"/>
      <c r="AIM107" s="8"/>
      <c r="AIN107" s="8"/>
      <c r="AIO107" s="8"/>
      <c r="AIP107" s="8"/>
      <c r="AIQ107" s="8"/>
      <c r="AIR107" s="8"/>
      <c r="AIS107" s="8"/>
      <c r="AIT107" s="8"/>
      <c r="AIU107" s="8"/>
      <c r="AIV107" s="8"/>
      <c r="AIW107" s="8"/>
      <c r="AIX107" s="8"/>
      <c r="AIY107" s="8"/>
      <c r="AIZ107" s="8"/>
      <c r="AJA107" s="8"/>
      <c r="AJB107" s="8"/>
      <c r="AJC107" s="8"/>
      <c r="AJD107" s="8"/>
      <c r="AJE107" s="8"/>
      <c r="AJF107" s="8"/>
      <c r="AJG107" s="8"/>
      <c r="AJH107" s="8"/>
      <c r="AJI107" s="8"/>
      <c r="AJJ107" s="8"/>
      <c r="AJK107" s="8"/>
      <c r="AJL107" s="8"/>
      <c r="AJM107" s="8"/>
      <c r="AJN107" s="8"/>
      <c r="AJO107" s="8"/>
      <c r="AJP107" s="8"/>
      <c r="AJQ107" s="8"/>
      <c r="AJR107" s="8"/>
      <c r="AJS107" s="8"/>
      <c r="AJT107" s="8"/>
      <c r="AJU107" s="8"/>
      <c r="AJV107" s="8"/>
      <c r="AJW107" s="8"/>
      <c r="AJX107" s="8"/>
      <c r="AJY107" s="8"/>
      <c r="AJZ107" s="8"/>
      <c r="AKA107" s="8"/>
      <c r="AKB107" s="8"/>
      <c r="AKC107" s="8"/>
      <c r="AKD107" s="8"/>
      <c r="AKE107" s="8"/>
      <c r="AKF107" s="8"/>
      <c r="AKG107" s="8"/>
      <c r="AKH107" s="8"/>
      <c r="AKI107" s="8"/>
      <c r="AKJ107" s="8"/>
      <c r="AKK107" s="8"/>
      <c r="AKL107" s="8"/>
      <c r="AKM107" s="8"/>
      <c r="AKN107" s="8"/>
      <c r="AKO107" s="8"/>
      <c r="AKP107" s="8"/>
      <c r="AKQ107" s="8"/>
      <c r="AKR107" s="8"/>
      <c r="AKS107" s="8"/>
      <c r="AKT107" s="8"/>
      <c r="AKU107" s="8"/>
      <c r="AKV107" s="8"/>
      <c r="AKW107" s="8"/>
      <c r="AKX107" s="8"/>
      <c r="AKY107" s="8"/>
      <c r="AKZ107" s="8"/>
      <c r="ALA107" s="8"/>
      <c r="ALB107" s="8"/>
      <c r="ALC107" s="8"/>
      <c r="ALD107" s="8"/>
      <c r="ALE107" s="8"/>
      <c r="ALF107" s="8"/>
      <c r="ALG107" s="8"/>
      <c r="ALH107" s="8"/>
      <c r="ALI107" s="8"/>
      <c r="ALJ107" s="8"/>
      <c r="ALK107" s="8"/>
      <c r="ALL107" s="8"/>
      <c r="ALM107" s="8"/>
      <c r="ALN107" s="8"/>
      <c r="ALO107" s="8"/>
      <c r="ALP107" s="8"/>
      <c r="ALQ107" s="8"/>
      <c r="ALR107" s="8"/>
      <c r="ALS107" s="8"/>
      <c r="ALT107" s="8"/>
      <c r="ALU107" s="8"/>
      <c r="ALV107" s="8"/>
      <c r="ALW107" s="8"/>
      <c r="ALX107" s="8"/>
      <c r="ALY107" s="8"/>
      <c r="ALZ107" s="8"/>
      <c r="AMA107" s="8"/>
      <c r="AMB107" s="8"/>
      <c r="AMC107" s="8"/>
      <c r="AMD107" s="8"/>
      <c r="AME107" s="8"/>
      <c r="AMF107" s="8"/>
      <c r="AMG107" s="8"/>
      <c r="AMH107" s="8"/>
      <c r="AMI107" s="8"/>
      <c r="AMJ107" s="8"/>
      <c r="AMK107" s="8"/>
      <c r="AML107" s="8"/>
    </row>
    <row r="108" spans="1:1026" s="9" customFormat="1" ht="14.25" customHeight="1">
      <c r="A108" s="8"/>
      <c r="B108" s="19" t="s">
        <v>13</v>
      </c>
      <c r="C108" s="177" t="s">
        <v>111</v>
      </c>
      <c r="D108" s="178"/>
      <c r="E108" s="178"/>
      <c r="F108" s="178"/>
      <c r="G108" s="179"/>
      <c r="H108" s="117">
        <f>IF(I108="S",((((5/30)*(H46))/12)*0.015),IF(I108="N",0,"INFORME S ou N"))</f>
        <v>0.29513125000000001</v>
      </c>
      <c r="I108" s="68" t="s">
        <v>65</v>
      </c>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c r="IL108" s="8"/>
      <c r="IM108" s="8"/>
      <c r="IN108" s="8"/>
      <c r="IO108" s="8"/>
      <c r="IP108" s="8"/>
      <c r="IQ108" s="8"/>
      <c r="IR108" s="8"/>
      <c r="IS108" s="8"/>
      <c r="IT108" s="8"/>
      <c r="IU108" s="8"/>
      <c r="IV108" s="8"/>
      <c r="IW108" s="8"/>
      <c r="IX108" s="8"/>
      <c r="IY108" s="8"/>
      <c r="IZ108" s="8"/>
      <c r="JA108" s="8"/>
      <c r="JB108" s="8"/>
      <c r="JC108" s="8"/>
      <c r="JD108" s="8"/>
      <c r="JE108" s="8"/>
      <c r="JF108" s="8"/>
      <c r="JG108" s="8"/>
      <c r="JH108" s="8"/>
      <c r="JI108" s="8"/>
      <c r="JJ108" s="8"/>
      <c r="JK108" s="8"/>
      <c r="JL108" s="8"/>
      <c r="JM108" s="8"/>
      <c r="JN108" s="8"/>
      <c r="JO108" s="8"/>
      <c r="JP108" s="8"/>
      <c r="JQ108" s="8"/>
      <c r="JR108" s="8"/>
      <c r="JS108" s="8"/>
      <c r="JT108" s="8"/>
      <c r="JU108" s="8"/>
      <c r="JV108" s="8"/>
      <c r="JW108" s="8"/>
      <c r="JX108" s="8"/>
      <c r="JY108" s="8"/>
      <c r="JZ108" s="8"/>
      <c r="KA108" s="8"/>
      <c r="KB108" s="8"/>
      <c r="KC108" s="8"/>
      <c r="KD108" s="8"/>
      <c r="KE108" s="8"/>
      <c r="KF108" s="8"/>
      <c r="KG108" s="8"/>
      <c r="KH108" s="8"/>
      <c r="KI108" s="8"/>
      <c r="KJ108" s="8"/>
      <c r="KK108" s="8"/>
      <c r="KL108" s="8"/>
      <c r="KM108" s="8"/>
      <c r="KN108" s="8"/>
      <c r="KO108" s="8"/>
      <c r="KP108" s="8"/>
      <c r="KQ108" s="8"/>
      <c r="KR108" s="8"/>
      <c r="KS108" s="8"/>
      <c r="KT108" s="8"/>
      <c r="KU108" s="8"/>
      <c r="KV108" s="8"/>
      <c r="KW108" s="8"/>
      <c r="KX108" s="8"/>
      <c r="KY108" s="8"/>
      <c r="KZ108" s="8"/>
      <c r="LA108" s="8"/>
      <c r="LB108" s="8"/>
      <c r="LC108" s="8"/>
      <c r="LD108" s="8"/>
      <c r="LE108" s="8"/>
      <c r="LF108" s="8"/>
      <c r="LG108" s="8"/>
      <c r="LH108" s="8"/>
      <c r="LI108" s="8"/>
      <c r="LJ108" s="8"/>
      <c r="LK108" s="8"/>
      <c r="LL108" s="8"/>
      <c r="LM108" s="8"/>
      <c r="LN108" s="8"/>
      <c r="LO108" s="8"/>
      <c r="LP108" s="8"/>
      <c r="LQ108" s="8"/>
      <c r="LR108" s="8"/>
      <c r="LS108" s="8"/>
      <c r="LT108" s="8"/>
      <c r="LU108" s="8"/>
      <c r="LV108" s="8"/>
      <c r="LW108" s="8"/>
      <c r="LX108" s="8"/>
      <c r="LY108" s="8"/>
      <c r="LZ108" s="8"/>
      <c r="MA108" s="8"/>
      <c r="MB108" s="8"/>
      <c r="MC108" s="8"/>
      <c r="MD108" s="8"/>
      <c r="ME108" s="8"/>
      <c r="MF108" s="8"/>
      <c r="MG108" s="8"/>
      <c r="MH108" s="8"/>
      <c r="MI108" s="8"/>
      <c r="MJ108" s="8"/>
      <c r="MK108" s="8"/>
      <c r="ML108" s="8"/>
      <c r="MM108" s="8"/>
      <c r="MN108" s="8"/>
      <c r="MO108" s="8"/>
      <c r="MP108" s="8"/>
      <c r="MQ108" s="8"/>
      <c r="MR108" s="8"/>
      <c r="MS108" s="8"/>
      <c r="MT108" s="8"/>
      <c r="MU108" s="8"/>
      <c r="MV108" s="8"/>
      <c r="MW108" s="8"/>
      <c r="MX108" s="8"/>
      <c r="MY108" s="8"/>
      <c r="MZ108" s="8"/>
      <c r="NA108" s="8"/>
      <c r="NB108" s="8"/>
      <c r="NC108" s="8"/>
      <c r="ND108" s="8"/>
      <c r="NE108" s="8"/>
      <c r="NF108" s="8"/>
      <c r="NG108" s="8"/>
      <c r="NH108" s="8"/>
      <c r="NI108" s="8"/>
      <c r="NJ108" s="8"/>
      <c r="NK108" s="8"/>
      <c r="NL108" s="8"/>
      <c r="NM108" s="8"/>
      <c r="NN108" s="8"/>
      <c r="NO108" s="8"/>
      <c r="NP108" s="8"/>
      <c r="NQ108" s="8"/>
      <c r="NR108" s="8"/>
      <c r="NS108" s="8"/>
      <c r="NT108" s="8"/>
      <c r="NU108" s="8"/>
      <c r="NV108" s="8"/>
      <c r="NW108" s="8"/>
      <c r="NX108" s="8"/>
      <c r="NY108" s="8"/>
      <c r="NZ108" s="8"/>
      <c r="OA108" s="8"/>
      <c r="OB108" s="8"/>
      <c r="OC108" s="8"/>
      <c r="OD108" s="8"/>
      <c r="OE108" s="8"/>
      <c r="OF108" s="8"/>
      <c r="OG108" s="8"/>
      <c r="OH108" s="8"/>
      <c r="OI108" s="8"/>
      <c r="OJ108" s="8"/>
      <c r="OK108" s="8"/>
      <c r="OL108" s="8"/>
      <c r="OM108" s="8"/>
      <c r="ON108" s="8"/>
      <c r="OO108" s="8"/>
      <c r="OP108" s="8"/>
      <c r="OQ108" s="8"/>
      <c r="OR108" s="8"/>
      <c r="OS108" s="8"/>
      <c r="OT108" s="8"/>
      <c r="OU108" s="8"/>
      <c r="OV108" s="8"/>
      <c r="OW108" s="8"/>
      <c r="OX108" s="8"/>
      <c r="OY108" s="8"/>
      <c r="OZ108" s="8"/>
      <c r="PA108" s="8"/>
      <c r="PB108" s="8"/>
      <c r="PC108" s="8"/>
      <c r="PD108" s="8"/>
      <c r="PE108" s="8"/>
      <c r="PF108" s="8"/>
      <c r="PG108" s="8"/>
      <c r="PH108" s="8"/>
      <c r="PI108" s="8"/>
      <c r="PJ108" s="8"/>
      <c r="PK108" s="8"/>
      <c r="PL108" s="8"/>
      <c r="PM108" s="8"/>
      <c r="PN108" s="8"/>
      <c r="PO108" s="8"/>
      <c r="PP108" s="8"/>
      <c r="PQ108" s="8"/>
      <c r="PR108" s="8"/>
      <c r="PS108" s="8"/>
      <c r="PT108" s="8"/>
      <c r="PU108" s="8"/>
      <c r="PV108" s="8"/>
      <c r="PW108" s="8"/>
      <c r="PX108" s="8"/>
      <c r="PY108" s="8"/>
      <c r="PZ108" s="8"/>
      <c r="QA108" s="8"/>
      <c r="QB108" s="8"/>
      <c r="QC108" s="8"/>
      <c r="QD108" s="8"/>
      <c r="QE108" s="8"/>
      <c r="QF108" s="8"/>
      <c r="QG108" s="8"/>
      <c r="QH108" s="8"/>
      <c r="QI108" s="8"/>
      <c r="QJ108" s="8"/>
      <c r="QK108" s="8"/>
      <c r="QL108" s="8"/>
      <c r="QM108" s="8"/>
      <c r="QN108" s="8"/>
      <c r="QO108" s="8"/>
      <c r="QP108" s="8"/>
      <c r="QQ108" s="8"/>
      <c r="QR108" s="8"/>
      <c r="QS108" s="8"/>
      <c r="QT108" s="8"/>
      <c r="QU108" s="8"/>
      <c r="QV108" s="8"/>
      <c r="QW108" s="8"/>
      <c r="QX108" s="8"/>
      <c r="QY108" s="8"/>
      <c r="QZ108" s="8"/>
      <c r="RA108" s="8"/>
      <c r="RB108" s="8"/>
      <c r="RC108" s="8"/>
      <c r="RD108" s="8"/>
      <c r="RE108" s="8"/>
      <c r="RF108" s="8"/>
      <c r="RG108" s="8"/>
      <c r="RH108" s="8"/>
      <c r="RI108" s="8"/>
      <c r="RJ108" s="8"/>
      <c r="RK108" s="8"/>
      <c r="RL108" s="8"/>
      <c r="RM108" s="8"/>
      <c r="RN108" s="8"/>
      <c r="RO108" s="8"/>
      <c r="RP108" s="8"/>
      <c r="RQ108" s="8"/>
      <c r="RR108" s="8"/>
      <c r="RS108" s="8"/>
      <c r="RT108" s="8"/>
      <c r="RU108" s="8"/>
      <c r="RV108" s="8"/>
      <c r="RW108" s="8"/>
      <c r="RX108" s="8"/>
      <c r="RY108" s="8"/>
      <c r="RZ108" s="8"/>
      <c r="SA108" s="8"/>
      <c r="SB108" s="8"/>
      <c r="SC108" s="8"/>
      <c r="SD108" s="8"/>
      <c r="SE108" s="8"/>
      <c r="SF108" s="8"/>
      <c r="SG108" s="8"/>
      <c r="SH108" s="8"/>
      <c r="SI108" s="8"/>
      <c r="SJ108" s="8"/>
      <c r="SK108" s="8"/>
      <c r="SL108" s="8"/>
      <c r="SM108" s="8"/>
      <c r="SN108" s="8"/>
      <c r="SO108" s="8"/>
      <c r="SP108" s="8"/>
      <c r="SQ108" s="8"/>
      <c r="SR108" s="8"/>
      <c r="SS108" s="8"/>
      <c r="ST108" s="8"/>
      <c r="SU108" s="8"/>
      <c r="SV108" s="8"/>
      <c r="SW108" s="8"/>
      <c r="SX108" s="8"/>
      <c r="SY108" s="8"/>
      <c r="SZ108" s="8"/>
      <c r="TA108" s="8"/>
      <c r="TB108" s="8"/>
      <c r="TC108" s="8"/>
      <c r="TD108" s="8"/>
      <c r="TE108" s="8"/>
      <c r="TF108" s="8"/>
      <c r="TG108" s="8"/>
      <c r="TH108" s="8"/>
      <c r="TI108" s="8"/>
      <c r="TJ108" s="8"/>
      <c r="TK108" s="8"/>
      <c r="TL108" s="8"/>
      <c r="TM108" s="8"/>
      <c r="TN108" s="8"/>
      <c r="TO108" s="8"/>
      <c r="TP108" s="8"/>
      <c r="TQ108" s="8"/>
      <c r="TR108" s="8"/>
      <c r="TS108" s="8"/>
      <c r="TT108" s="8"/>
      <c r="TU108" s="8"/>
      <c r="TV108" s="8"/>
      <c r="TW108" s="8"/>
      <c r="TX108" s="8"/>
      <c r="TY108" s="8"/>
      <c r="TZ108" s="8"/>
      <c r="UA108" s="8"/>
      <c r="UB108" s="8"/>
      <c r="UC108" s="8"/>
      <c r="UD108" s="8"/>
      <c r="UE108" s="8"/>
      <c r="UF108" s="8"/>
      <c r="UG108" s="8"/>
      <c r="UH108" s="8"/>
      <c r="UI108" s="8"/>
      <c r="UJ108" s="8"/>
      <c r="UK108" s="8"/>
      <c r="UL108" s="8"/>
      <c r="UM108" s="8"/>
      <c r="UN108" s="8"/>
      <c r="UO108" s="8"/>
      <c r="UP108" s="8"/>
      <c r="UQ108" s="8"/>
      <c r="UR108" s="8"/>
      <c r="US108" s="8"/>
      <c r="UT108" s="8"/>
      <c r="UU108" s="8"/>
      <c r="UV108" s="8"/>
      <c r="UW108" s="8"/>
      <c r="UX108" s="8"/>
      <c r="UY108" s="8"/>
      <c r="UZ108" s="8"/>
      <c r="VA108" s="8"/>
      <c r="VB108" s="8"/>
      <c r="VC108" s="8"/>
      <c r="VD108" s="8"/>
      <c r="VE108" s="8"/>
      <c r="VF108" s="8"/>
      <c r="VG108" s="8"/>
      <c r="VH108" s="8"/>
      <c r="VI108" s="8"/>
      <c r="VJ108" s="8"/>
      <c r="VK108" s="8"/>
      <c r="VL108" s="8"/>
      <c r="VM108" s="8"/>
      <c r="VN108" s="8"/>
      <c r="VO108" s="8"/>
      <c r="VP108" s="8"/>
      <c r="VQ108" s="8"/>
      <c r="VR108" s="8"/>
      <c r="VS108" s="8"/>
      <c r="VT108" s="8"/>
      <c r="VU108" s="8"/>
      <c r="VV108" s="8"/>
      <c r="VW108" s="8"/>
      <c r="VX108" s="8"/>
      <c r="VY108" s="8"/>
      <c r="VZ108" s="8"/>
      <c r="WA108" s="8"/>
      <c r="WB108" s="8"/>
      <c r="WC108" s="8"/>
      <c r="WD108" s="8"/>
      <c r="WE108" s="8"/>
      <c r="WF108" s="8"/>
      <c r="WG108" s="8"/>
      <c r="WH108" s="8"/>
      <c r="WI108" s="8"/>
      <c r="WJ108" s="8"/>
      <c r="WK108" s="8"/>
      <c r="WL108" s="8"/>
      <c r="WM108" s="8"/>
      <c r="WN108" s="8"/>
      <c r="WO108" s="8"/>
      <c r="WP108" s="8"/>
      <c r="WQ108" s="8"/>
      <c r="WR108" s="8"/>
      <c r="WS108" s="8"/>
      <c r="WT108" s="8"/>
      <c r="WU108" s="8"/>
      <c r="WV108" s="8"/>
      <c r="WW108" s="8"/>
      <c r="WX108" s="8"/>
      <c r="WY108" s="8"/>
      <c r="WZ108" s="8"/>
      <c r="XA108" s="8"/>
      <c r="XB108" s="8"/>
      <c r="XC108" s="8"/>
      <c r="XD108" s="8"/>
      <c r="XE108" s="8"/>
      <c r="XF108" s="8"/>
      <c r="XG108" s="8"/>
      <c r="XH108" s="8"/>
      <c r="XI108" s="8"/>
      <c r="XJ108" s="8"/>
      <c r="XK108" s="8"/>
      <c r="XL108" s="8"/>
      <c r="XM108" s="8"/>
      <c r="XN108" s="8"/>
      <c r="XO108" s="8"/>
      <c r="XP108" s="8"/>
      <c r="XQ108" s="8"/>
      <c r="XR108" s="8"/>
      <c r="XS108" s="8"/>
      <c r="XT108" s="8"/>
      <c r="XU108" s="8"/>
      <c r="XV108" s="8"/>
      <c r="XW108" s="8"/>
      <c r="XX108" s="8"/>
      <c r="XY108" s="8"/>
      <c r="XZ108" s="8"/>
      <c r="YA108" s="8"/>
      <c r="YB108" s="8"/>
      <c r="YC108" s="8"/>
      <c r="YD108" s="8"/>
      <c r="YE108" s="8"/>
      <c r="YF108" s="8"/>
      <c r="YG108" s="8"/>
      <c r="YH108" s="8"/>
      <c r="YI108" s="8"/>
      <c r="YJ108" s="8"/>
      <c r="YK108" s="8"/>
      <c r="YL108" s="8"/>
      <c r="YM108" s="8"/>
      <c r="YN108" s="8"/>
      <c r="YO108" s="8"/>
      <c r="YP108" s="8"/>
      <c r="YQ108" s="8"/>
      <c r="YR108" s="8"/>
      <c r="YS108" s="8"/>
      <c r="YT108" s="8"/>
      <c r="YU108" s="8"/>
      <c r="YV108" s="8"/>
      <c r="YW108" s="8"/>
      <c r="YX108" s="8"/>
      <c r="YY108" s="8"/>
      <c r="YZ108" s="8"/>
      <c r="ZA108" s="8"/>
      <c r="ZB108" s="8"/>
      <c r="ZC108" s="8"/>
      <c r="ZD108" s="8"/>
      <c r="ZE108" s="8"/>
      <c r="ZF108" s="8"/>
      <c r="ZG108" s="8"/>
      <c r="ZH108" s="8"/>
      <c r="ZI108" s="8"/>
      <c r="ZJ108" s="8"/>
      <c r="ZK108" s="8"/>
      <c r="ZL108" s="8"/>
      <c r="ZM108" s="8"/>
      <c r="ZN108" s="8"/>
      <c r="ZO108" s="8"/>
      <c r="ZP108" s="8"/>
      <c r="ZQ108" s="8"/>
      <c r="ZR108" s="8"/>
      <c r="ZS108" s="8"/>
      <c r="ZT108" s="8"/>
      <c r="ZU108" s="8"/>
      <c r="ZV108" s="8"/>
      <c r="ZW108" s="8"/>
      <c r="ZX108" s="8"/>
      <c r="ZY108" s="8"/>
      <c r="ZZ108" s="8"/>
      <c r="AAA108" s="8"/>
      <c r="AAB108" s="8"/>
      <c r="AAC108" s="8"/>
      <c r="AAD108" s="8"/>
      <c r="AAE108" s="8"/>
      <c r="AAF108" s="8"/>
      <c r="AAG108" s="8"/>
      <c r="AAH108" s="8"/>
      <c r="AAI108" s="8"/>
      <c r="AAJ108" s="8"/>
      <c r="AAK108" s="8"/>
      <c r="AAL108" s="8"/>
      <c r="AAM108" s="8"/>
      <c r="AAN108" s="8"/>
      <c r="AAO108" s="8"/>
      <c r="AAP108" s="8"/>
      <c r="AAQ108" s="8"/>
      <c r="AAR108" s="8"/>
      <c r="AAS108" s="8"/>
      <c r="AAT108" s="8"/>
      <c r="AAU108" s="8"/>
      <c r="AAV108" s="8"/>
      <c r="AAW108" s="8"/>
      <c r="AAX108" s="8"/>
      <c r="AAY108" s="8"/>
      <c r="AAZ108" s="8"/>
      <c r="ABA108" s="8"/>
      <c r="ABB108" s="8"/>
      <c r="ABC108" s="8"/>
      <c r="ABD108" s="8"/>
      <c r="ABE108" s="8"/>
      <c r="ABF108" s="8"/>
      <c r="ABG108" s="8"/>
      <c r="ABH108" s="8"/>
      <c r="ABI108" s="8"/>
      <c r="ABJ108" s="8"/>
      <c r="ABK108" s="8"/>
      <c r="ABL108" s="8"/>
      <c r="ABM108" s="8"/>
      <c r="ABN108" s="8"/>
      <c r="ABO108" s="8"/>
      <c r="ABP108" s="8"/>
      <c r="ABQ108" s="8"/>
      <c r="ABR108" s="8"/>
      <c r="ABS108" s="8"/>
      <c r="ABT108" s="8"/>
      <c r="ABU108" s="8"/>
      <c r="ABV108" s="8"/>
      <c r="ABW108" s="8"/>
      <c r="ABX108" s="8"/>
      <c r="ABY108" s="8"/>
      <c r="ABZ108" s="8"/>
      <c r="ACA108" s="8"/>
      <c r="ACB108" s="8"/>
      <c r="ACC108" s="8"/>
      <c r="ACD108" s="8"/>
      <c r="ACE108" s="8"/>
      <c r="ACF108" s="8"/>
      <c r="ACG108" s="8"/>
      <c r="ACH108" s="8"/>
      <c r="ACI108" s="8"/>
      <c r="ACJ108" s="8"/>
      <c r="ACK108" s="8"/>
      <c r="ACL108" s="8"/>
      <c r="ACM108" s="8"/>
      <c r="ACN108" s="8"/>
      <c r="ACO108" s="8"/>
      <c r="ACP108" s="8"/>
      <c r="ACQ108" s="8"/>
      <c r="ACR108" s="8"/>
      <c r="ACS108" s="8"/>
      <c r="ACT108" s="8"/>
      <c r="ACU108" s="8"/>
      <c r="ACV108" s="8"/>
      <c r="ACW108" s="8"/>
      <c r="ACX108" s="8"/>
      <c r="ACY108" s="8"/>
      <c r="ACZ108" s="8"/>
      <c r="ADA108" s="8"/>
      <c r="ADB108" s="8"/>
      <c r="ADC108" s="8"/>
      <c r="ADD108" s="8"/>
      <c r="ADE108" s="8"/>
      <c r="ADF108" s="8"/>
      <c r="ADG108" s="8"/>
      <c r="ADH108" s="8"/>
      <c r="ADI108" s="8"/>
      <c r="ADJ108" s="8"/>
      <c r="ADK108" s="8"/>
      <c r="ADL108" s="8"/>
      <c r="ADM108" s="8"/>
      <c r="ADN108" s="8"/>
      <c r="ADO108" s="8"/>
      <c r="ADP108" s="8"/>
      <c r="ADQ108" s="8"/>
      <c r="ADR108" s="8"/>
      <c r="ADS108" s="8"/>
      <c r="ADT108" s="8"/>
      <c r="ADU108" s="8"/>
      <c r="ADV108" s="8"/>
      <c r="ADW108" s="8"/>
      <c r="ADX108" s="8"/>
      <c r="ADY108" s="8"/>
      <c r="ADZ108" s="8"/>
      <c r="AEA108" s="8"/>
      <c r="AEB108" s="8"/>
      <c r="AEC108" s="8"/>
      <c r="AED108" s="8"/>
      <c r="AEE108" s="8"/>
      <c r="AEF108" s="8"/>
      <c r="AEG108" s="8"/>
      <c r="AEH108" s="8"/>
      <c r="AEI108" s="8"/>
      <c r="AEJ108" s="8"/>
      <c r="AEK108" s="8"/>
      <c r="AEL108" s="8"/>
      <c r="AEM108" s="8"/>
      <c r="AEN108" s="8"/>
      <c r="AEO108" s="8"/>
      <c r="AEP108" s="8"/>
      <c r="AEQ108" s="8"/>
      <c r="AER108" s="8"/>
      <c r="AES108" s="8"/>
      <c r="AET108" s="8"/>
      <c r="AEU108" s="8"/>
      <c r="AEV108" s="8"/>
      <c r="AEW108" s="8"/>
      <c r="AEX108" s="8"/>
      <c r="AEY108" s="8"/>
      <c r="AEZ108" s="8"/>
      <c r="AFA108" s="8"/>
      <c r="AFB108" s="8"/>
      <c r="AFC108" s="8"/>
      <c r="AFD108" s="8"/>
      <c r="AFE108" s="8"/>
      <c r="AFF108" s="8"/>
      <c r="AFG108" s="8"/>
      <c r="AFH108" s="8"/>
      <c r="AFI108" s="8"/>
      <c r="AFJ108" s="8"/>
      <c r="AFK108" s="8"/>
      <c r="AFL108" s="8"/>
      <c r="AFM108" s="8"/>
      <c r="AFN108" s="8"/>
      <c r="AFO108" s="8"/>
      <c r="AFP108" s="8"/>
      <c r="AFQ108" s="8"/>
      <c r="AFR108" s="8"/>
      <c r="AFS108" s="8"/>
      <c r="AFT108" s="8"/>
      <c r="AFU108" s="8"/>
      <c r="AFV108" s="8"/>
      <c r="AFW108" s="8"/>
      <c r="AFX108" s="8"/>
      <c r="AFY108" s="8"/>
      <c r="AFZ108" s="8"/>
      <c r="AGA108" s="8"/>
      <c r="AGB108" s="8"/>
      <c r="AGC108" s="8"/>
      <c r="AGD108" s="8"/>
      <c r="AGE108" s="8"/>
      <c r="AGF108" s="8"/>
      <c r="AGG108" s="8"/>
      <c r="AGH108" s="8"/>
      <c r="AGI108" s="8"/>
      <c r="AGJ108" s="8"/>
      <c r="AGK108" s="8"/>
      <c r="AGL108" s="8"/>
      <c r="AGM108" s="8"/>
      <c r="AGN108" s="8"/>
      <c r="AGO108" s="8"/>
      <c r="AGP108" s="8"/>
      <c r="AGQ108" s="8"/>
      <c r="AGR108" s="8"/>
      <c r="AGS108" s="8"/>
      <c r="AGT108" s="8"/>
      <c r="AGU108" s="8"/>
      <c r="AGV108" s="8"/>
      <c r="AGW108" s="8"/>
      <c r="AGX108" s="8"/>
      <c r="AGY108" s="8"/>
      <c r="AGZ108" s="8"/>
      <c r="AHA108" s="8"/>
      <c r="AHB108" s="8"/>
      <c r="AHC108" s="8"/>
      <c r="AHD108" s="8"/>
      <c r="AHE108" s="8"/>
      <c r="AHF108" s="8"/>
      <c r="AHG108" s="8"/>
      <c r="AHH108" s="8"/>
      <c r="AHI108" s="8"/>
      <c r="AHJ108" s="8"/>
      <c r="AHK108" s="8"/>
      <c r="AHL108" s="8"/>
      <c r="AHM108" s="8"/>
      <c r="AHN108" s="8"/>
      <c r="AHO108" s="8"/>
      <c r="AHP108" s="8"/>
      <c r="AHQ108" s="8"/>
      <c r="AHR108" s="8"/>
      <c r="AHS108" s="8"/>
      <c r="AHT108" s="8"/>
      <c r="AHU108" s="8"/>
      <c r="AHV108" s="8"/>
      <c r="AHW108" s="8"/>
      <c r="AHX108" s="8"/>
      <c r="AHY108" s="8"/>
      <c r="AHZ108" s="8"/>
      <c r="AIA108" s="8"/>
      <c r="AIB108" s="8"/>
      <c r="AIC108" s="8"/>
      <c r="AID108" s="8"/>
      <c r="AIE108" s="8"/>
      <c r="AIF108" s="8"/>
      <c r="AIG108" s="8"/>
      <c r="AIH108" s="8"/>
      <c r="AII108" s="8"/>
      <c r="AIJ108" s="8"/>
      <c r="AIK108" s="8"/>
      <c r="AIL108" s="8"/>
      <c r="AIM108" s="8"/>
      <c r="AIN108" s="8"/>
      <c r="AIO108" s="8"/>
      <c r="AIP108" s="8"/>
      <c r="AIQ108" s="8"/>
      <c r="AIR108" s="8"/>
      <c r="AIS108" s="8"/>
      <c r="AIT108" s="8"/>
      <c r="AIU108" s="8"/>
      <c r="AIV108" s="8"/>
      <c r="AIW108" s="8"/>
      <c r="AIX108" s="8"/>
      <c r="AIY108" s="8"/>
      <c r="AIZ108" s="8"/>
      <c r="AJA108" s="8"/>
      <c r="AJB108" s="8"/>
      <c r="AJC108" s="8"/>
      <c r="AJD108" s="8"/>
      <c r="AJE108" s="8"/>
      <c r="AJF108" s="8"/>
      <c r="AJG108" s="8"/>
      <c r="AJH108" s="8"/>
      <c r="AJI108" s="8"/>
      <c r="AJJ108" s="8"/>
      <c r="AJK108" s="8"/>
      <c r="AJL108" s="8"/>
      <c r="AJM108" s="8"/>
      <c r="AJN108" s="8"/>
      <c r="AJO108" s="8"/>
      <c r="AJP108" s="8"/>
      <c r="AJQ108" s="8"/>
      <c r="AJR108" s="8"/>
      <c r="AJS108" s="8"/>
      <c r="AJT108" s="8"/>
      <c r="AJU108" s="8"/>
      <c r="AJV108" s="8"/>
      <c r="AJW108" s="8"/>
      <c r="AJX108" s="8"/>
      <c r="AJY108" s="8"/>
      <c r="AJZ108" s="8"/>
      <c r="AKA108" s="8"/>
      <c r="AKB108" s="8"/>
      <c r="AKC108" s="8"/>
      <c r="AKD108" s="8"/>
      <c r="AKE108" s="8"/>
      <c r="AKF108" s="8"/>
      <c r="AKG108" s="8"/>
      <c r="AKH108" s="8"/>
      <c r="AKI108" s="8"/>
      <c r="AKJ108" s="8"/>
      <c r="AKK108" s="8"/>
      <c r="AKL108" s="8"/>
      <c r="AKM108" s="8"/>
      <c r="AKN108" s="8"/>
      <c r="AKO108" s="8"/>
      <c r="AKP108" s="8"/>
      <c r="AKQ108" s="8"/>
      <c r="AKR108" s="8"/>
      <c r="AKS108" s="8"/>
      <c r="AKT108" s="8"/>
      <c r="AKU108" s="8"/>
      <c r="AKV108" s="8"/>
      <c r="AKW108" s="8"/>
      <c r="AKX108" s="8"/>
      <c r="AKY108" s="8"/>
      <c r="AKZ108" s="8"/>
      <c r="ALA108" s="8"/>
      <c r="ALB108" s="8"/>
      <c r="ALC108" s="8"/>
      <c r="ALD108" s="8"/>
      <c r="ALE108" s="8"/>
      <c r="ALF108" s="8"/>
      <c r="ALG108" s="8"/>
      <c r="ALH108" s="8"/>
      <c r="ALI108" s="8"/>
      <c r="ALJ108" s="8"/>
      <c r="ALK108" s="8"/>
      <c r="ALL108" s="8"/>
      <c r="ALM108" s="8"/>
      <c r="ALN108" s="8"/>
      <c r="ALO108" s="8"/>
      <c r="ALP108" s="8"/>
      <c r="ALQ108" s="8"/>
      <c r="ALR108" s="8"/>
      <c r="ALS108" s="8"/>
      <c r="ALT108" s="8"/>
      <c r="ALU108" s="8"/>
      <c r="ALV108" s="8"/>
      <c r="ALW108" s="8"/>
      <c r="ALX108" s="8"/>
      <c r="ALY108" s="8"/>
      <c r="ALZ108" s="8"/>
      <c r="AMA108" s="8"/>
      <c r="AMB108" s="8"/>
      <c r="AMC108" s="8"/>
      <c r="AMD108" s="8"/>
      <c r="AME108" s="8"/>
      <c r="AMF108" s="8"/>
      <c r="AMG108" s="8"/>
      <c r="AMH108" s="8"/>
      <c r="AMI108" s="8"/>
      <c r="AMJ108" s="8"/>
      <c r="AMK108" s="8"/>
      <c r="AML108" s="8"/>
    </row>
    <row r="109" spans="1:1026" s="9" customFormat="1" ht="14.25" customHeight="1">
      <c r="A109" s="8"/>
      <c r="B109" s="19" t="s">
        <v>14</v>
      </c>
      <c r="C109" s="177" t="s">
        <v>112</v>
      </c>
      <c r="D109" s="178"/>
      <c r="E109" s="178"/>
      <c r="F109" s="178"/>
      <c r="G109" s="179"/>
      <c r="H109" s="117">
        <f>ROUND((((15/30)*H46)/12)*0.0078,2)</f>
        <v>0.46</v>
      </c>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c r="IH109" s="8"/>
      <c r="II109" s="8"/>
      <c r="IJ109" s="8"/>
      <c r="IK109" s="8"/>
      <c r="IL109" s="8"/>
      <c r="IM109" s="8"/>
      <c r="IN109" s="8"/>
      <c r="IO109" s="8"/>
      <c r="IP109" s="8"/>
      <c r="IQ109" s="8"/>
      <c r="IR109" s="8"/>
      <c r="IS109" s="8"/>
      <c r="IT109" s="8"/>
      <c r="IU109" s="8"/>
      <c r="IV109" s="8"/>
      <c r="IW109" s="8"/>
      <c r="IX109" s="8"/>
      <c r="IY109" s="8"/>
      <c r="IZ109" s="8"/>
      <c r="JA109" s="8"/>
      <c r="JB109" s="8"/>
      <c r="JC109" s="8"/>
      <c r="JD109" s="8"/>
      <c r="JE109" s="8"/>
      <c r="JF109" s="8"/>
      <c r="JG109" s="8"/>
      <c r="JH109" s="8"/>
      <c r="JI109" s="8"/>
      <c r="JJ109" s="8"/>
      <c r="JK109" s="8"/>
      <c r="JL109" s="8"/>
      <c r="JM109" s="8"/>
      <c r="JN109" s="8"/>
      <c r="JO109" s="8"/>
      <c r="JP109" s="8"/>
      <c r="JQ109" s="8"/>
      <c r="JR109" s="8"/>
      <c r="JS109" s="8"/>
      <c r="JT109" s="8"/>
      <c r="JU109" s="8"/>
      <c r="JV109" s="8"/>
      <c r="JW109" s="8"/>
      <c r="JX109" s="8"/>
      <c r="JY109" s="8"/>
      <c r="JZ109" s="8"/>
      <c r="KA109" s="8"/>
      <c r="KB109" s="8"/>
      <c r="KC109" s="8"/>
      <c r="KD109" s="8"/>
      <c r="KE109" s="8"/>
      <c r="KF109" s="8"/>
      <c r="KG109" s="8"/>
      <c r="KH109" s="8"/>
      <c r="KI109" s="8"/>
      <c r="KJ109" s="8"/>
      <c r="KK109" s="8"/>
      <c r="KL109" s="8"/>
      <c r="KM109" s="8"/>
      <c r="KN109" s="8"/>
      <c r="KO109" s="8"/>
      <c r="KP109" s="8"/>
      <c r="KQ109" s="8"/>
      <c r="KR109" s="8"/>
      <c r="KS109" s="8"/>
      <c r="KT109" s="8"/>
      <c r="KU109" s="8"/>
      <c r="KV109" s="8"/>
      <c r="KW109" s="8"/>
      <c r="KX109" s="8"/>
      <c r="KY109" s="8"/>
      <c r="KZ109" s="8"/>
      <c r="LA109" s="8"/>
      <c r="LB109" s="8"/>
      <c r="LC109" s="8"/>
      <c r="LD109" s="8"/>
      <c r="LE109" s="8"/>
      <c r="LF109" s="8"/>
      <c r="LG109" s="8"/>
      <c r="LH109" s="8"/>
      <c r="LI109" s="8"/>
      <c r="LJ109" s="8"/>
      <c r="LK109" s="8"/>
      <c r="LL109" s="8"/>
      <c r="LM109" s="8"/>
      <c r="LN109" s="8"/>
      <c r="LO109" s="8"/>
      <c r="LP109" s="8"/>
      <c r="LQ109" s="8"/>
      <c r="LR109" s="8"/>
      <c r="LS109" s="8"/>
      <c r="LT109" s="8"/>
      <c r="LU109" s="8"/>
      <c r="LV109" s="8"/>
      <c r="LW109" s="8"/>
      <c r="LX109" s="8"/>
      <c r="LY109" s="8"/>
      <c r="LZ109" s="8"/>
      <c r="MA109" s="8"/>
      <c r="MB109" s="8"/>
      <c r="MC109" s="8"/>
      <c r="MD109" s="8"/>
      <c r="ME109" s="8"/>
      <c r="MF109" s="8"/>
      <c r="MG109" s="8"/>
      <c r="MH109" s="8"/>
      <c r="MI109" s="8"/>
      <c r="MJ109" s="8"/>
      <c r="MK109" s="8"/>
      <c r="ML109" s="8"/>
      <c r="MM109" s="8"/>
      <c r="MN109" s="8"/>
      <c r="MO109" s="8"/>
      <c r="MP109" s="8"/>
      <c r="MQ109" s="8"/>
      <c r="MR109" s="8"/>
      <c r="MS109" s="8"/>
      <c r="MT109" s="8"/>
      <c r="MU109" s="8"/>
      <c r="MV109" s="8"/>
      <c r="MW109" s="8"/>
      <c r="MX109" s="8"/>
      <c r="MY109" s="8"/>
      <c r="MZ109" s="8"/>
      <c r="NA109" s="8"/>
      <c r="NB109" s="8"/>
      <c r="NC109" s="8"/>
      <c r="ND109" s="8"/>
      <c r="NE109" s="8"/>
      <c r="NF109" s="8"/>
      <c r="NG109" s="8"/>
      <c r="NH109" s="8"/>
      <c r="NI109" s="8"/>
      <c r="NJ109" s="8"/>
      <c r="NK109" s="8"/>
      <c r="NL109" s="8"/>
      <c r="NM109" s="8"/>
      <c r="NN109" s="8"/>
      <c r="NO109" s="8"/>
      <c r="NP109" s="8"/>
      <c r="NQ109" s="8"/>
      <c r="NR109" s="8"/>
      <c r="NS109" s="8"/>
      <c r="NT109" s="8"/>
      <c r="NU109" s="8"/>
      <c r="NV109" s="8"/>
      <c r="NW109" s="8"/>
      <c r="NX109" s="8"/>
      <c r="NY109" s="8"/>
      <c r="NZ109" s="8"/>
      <c r="OA109" s="8"/>
      <c r="OB109" s="8"/>
      <c r="OC109" s="8"/>
      <c r="OD109" s="8"/>
      <c r="OE109" s="8"/>
      <c r="OF109" s="8"/>
      <c r="OG109" s="8"/>
      <c r="OH109" s="8"/>
      <c r="OI109" s="8"/>
      <c r="OJ109" s="8"/>
      <c r="OK109" s="8"/>
      <c r="OL109" s="8"/>
      <c r="OM109" s="8"/>
      <c r="ON109" s="8"/>
      <c r="OO109" s="8"/>
      <c r="OP109" s="8"/>
      <c r="OQ109" s="8"/>
      <c r="OR109" s="8"/>
      <c r="OS109" s="8"/>
      <c r="OT109" s="8"/>
      <c r="OU109" s="8"/>
      <c r="OV109" s="8"/>
      <c r="OW109" s="8"/>
      <c r="OX109" s="8"/>
      <c r="OY109" s="8"/>
      <c r="OZ109" s="8"/>
      <c r="PA109" s="8"/>
      <c r="PB109" s="8"/>
      <c r="PC109" s="8"/>
      <c r="PD109" s="8"/>
      <c r="PE109" s="8"/>
      <c r="PF109" s="8"/>
      <c r="PG109" s="8"/>
      <c r="PH109" s="8"/>
      <c r="PI109" s="8"/>
      <c r="PJ109" s="8"/>
      <c r="PK109" s="8"/>
      <c r="PL109" s="8"/>
      <c r="PM109" s="8"/>
      <c r="PN109" s="8"/>
      <c r="PO109" s="8"/>
      <c r="PP109" s="8"/>
      <c r="PQ109" s="8"/>
      <c r="PR109" s="8"/>
      <c r="PS109" s="8"/>
      <c r="PT109" s="8"/>
      <c r="PU109" s="8"/>
      <c r="PV109" s="8"/>
      <c r="PW109" s="8"/>
      <c r="PX109" s="8"/>
      <c r="PY109" s="8"/>
      <c r="PZ109" s="8"/>
      <c r="QA109" s="8"/>
      <c r="QB109" s="8"/>
      <c r="QC109" s="8"/>
      <c r="QD109" s="8"/>
      <c r="QE109" s="8"/>
      <c r="QF109" s="8"/>
      <c r="QG109" s="8"/>
      <c r="QH109" s="8"/>
      <c r="QI109" s="8"/>
      <c r="QJ109" s="8"/>
      <c r="QK109" s="8"/>
      <c r="QL109" s="8"/>
      <c r="QM109" s="8"/>
      <c r="QN109" s="8"/>
      <c r="QO109" s="8"/>
      <c r="QP109" s="8"/>
      <c r="QQ109" s="8"/>
      <c r="QR109" s="8"/>
      <c r="QS109" s="8"/>
      <c r="QT109" s="8"/>
      <c r="QU109" s="8"/>
      <c r="QV109" s="8"/>
      <c r="QW109" s="8"/>
      <c r="QX109" s="8"/>
      <c r="QY109" s="8"/>
      <c r="QZ109" s="8"/>
      <c r="RA109" s="8"/>
      <c r="RB109" s="8"/>
      <c r="RC109" s="8"/>
      <c r="RD109" s="8"/>
      <c r="RE109" s="8"/>
      <c r="RF109" s="8"/>
      <c r="RG109" s="8"/>
      <c r="RH109" s="8"/>
      <c r="RI109" s="8"/>
      <c r="RJ109" s="8"/>
      <c r="RK109" s="8"/>
      <c r="RL109" s="8"/>
      <c r="RM109" s="8"/>
      <c r="RN109" s="8"/>
      <c r="RO109" s="8"/>
      <c r="RP109" s="8"/>
      <c r="RQ109" s="8"/>
      <c r="RR109" s="8"/>
      <c r="RS109" s="8"/>
      <c r="RT109" s="8"/>
      <c r="RU109" s="8"/>
      <c r="RV109" s="8"/>
      <c r="RW109" s="8"/>
      <c r="RX109" s="8"/>
      <c r="RY109" s="8"/>
      <c r="RZ109" s="8"/>
      <c r="SA109" s="8"/>
      <c r="SB109" s="8"/>
      <c r="SC109" s="8"/>
      <c r="SD109" s="8"/>
      <c r="SE109" s="8"/>
      <c r="SF109" s="8"/>
      <c r="SG109" s="8"/>
      <c r="SH109" s="8"/>
      <c r="SI109" s="8"/>
      <c r="SJ109" s="8"/>
      <c r="SK109" s="8"/>
      <c r="SL109" s="8"/>
      <c r="SM109" s="8"/>
      <c r="SN109" s="8"/>
      <c r="SO109" s="8"/>
      <c r="SP109" s="8"/>
      <c r="SQ109" s="8"/>
      <c r="SR109" s="8"/>
      <c r="SS109" s="8"/>
      <c r="ST109" s="8"/>
      <c r="SU109" s="8"/>
      <c r="SV109" s="8"/>
      <c r="SW109" s="8"/>
      <c r="SX109" s="8"/>
      <c r="SY109" s="8"/>
      <c r="SZ109" s="8"/>
      <c r="TA109" s="8"/>
      <c r="TB109" s="8"/>
      <c r="TC109" s="8"/>
      <c r="TD109" s="8"/>
      <c r="TE109" s="8"/>
      <c r="TF109" s="8"/>
      <c r="TG109" s="8"/>
      <c r="TH109" s="8"/>
      <c r="TI109" s="8"/>
      <c r="TJ109" s="8"/>
      <c r="TK109" s="8"/>
      <c r="TL109" s="8"/>
      <c r="TM109" s="8"/>
      <c r="TN109" s="8"/>
      <c r="TO109" s="8"/>
      <c r="TP109" s="8"/>
      <c r="TQ109" s="8"/>
      <c r="TR109" s="8"/>
      <c r="TS109" s="8"/>
      <c r="TT109" s="8"/>
      <c r="TU109" s="8"/>
      <c r="TV109" s="8"/>
      <c r="TW109" s="8"/>
      <c r="TX109" s="8"/>
      <c r="TY109" s="8"/>
      <c r="TZ109" s="8"/>
      <c r="UA109" s="8"/>
      <c r="UB109" s="8"/>
      <c r="UC109" s="8"/>
      <c r="UD109" s="8"/>
      <c r="UE109" s="8"/>
      <c r="UF109" s="8"/>
      <c r="UG109" s="8"/>
      <c r="UH109" s="8"/>
      <c r="UI109" s="8"/>
      <c r="UJ109" s="8"/>
      <c r="UK109" s="8"/>
      <c r="UL109" s="8"/>
      <c r="UM109" s="8"/>
      <c r="UN109" s="8"/>
      <c r="UO109" s="8"/>
      <c r="UP109" s="8"/>
      <c r="UQ109" s="8"/>
      <c r="UR109" s="8"/>
      <c r="US109" s="8"/>
      <c r="UT109" s="8"/>
      <c r="UU109" s="8"/>
      <c r="UV109" s="8"/>
      <c r="UW109" s="8"/>
      <c r="UX109" s="8"/>
      <c r="UY109" s="8"/>
      <c r="UZ109" s="8"/>
      <c r="VA109" s="8"/>
      <c r="VB109" s="8"/>
      <c r="VC109" s="8"/>
      <c r="VD109" s="8"/>
      <c r="VE109" s="8"/>
      <c r="VF109" s="8"/>
      <c r="VG109" s="8"/>
      <c r="VH109" s="8"/>
      <c r="VI109" s="8"/>
      <c r="VJ109" s="8"/>
      <c r="VK109" s="8"/>
      <c r="VL109" s="8"/>
      <c r="VM109" s="8"/>
      <c r="VN109" s="8"/>
      <c r="VO109" s="8"/>
      <c r="VP109" s="8"/>
      <c r="VQ109" s="8"/>
      <c r="VR109" s="8"/>
      <c r="VS109" s="8"/>
      <c r="VT109" s="8"/>
      <c r="VU109" s="8"/>
      <c r="VV109" s="8"/>
      <c r="VW109" s="8"/>
      <c r="VX109" s="8"/>
      <c r="VY109" s="8"/>
      <c r="VZ109" s="8"/>
      <c r="WA109" s="8"/>
      <c r="WB109" s="8"/>
      <c r="WC109" s="8"/>
      <c r="WD109" s="8"/>
      <c r="WE109" s="8"/>
      <c r="WF109" s="8"/>
      <c r="WG109" s="8"/>
      <c r="WH109" s="8"/>
      <c r="WI109" s="8"/>
      <c r="WJ109" s="8"/>
      <c r="WK109" s="8"/>
      <c r="WL109" s="8"/>
      <c r="WM109" s="8"/>
      <c r="WN109" s="8"/>
      <c r="WO109" s="8"/>
      <c r="WP109" s="8"/>
      <c r="WQ109" s="8"/>
      <c r="WR109" s="8"/>
      <c r="WS109" s="8"/>
      <c r="WT109" s="8"/>
      <c r="WU109" s="8"/>
      <c r="WV109" s="8"/>
      <c r="WW109" s="8"/>
      <c r="WX109" s="8"/>
      <c r="WY109" s="8"/>
      <c r="WZ109" s="8"/>
      <c r="XA109" s="8"/>
      <c r="XB109" s="8"/>
      <c r="XC109" s="8"/>
      <c r="XD109" s="8"/>
      <c r="XE109" s="8"/>
      <c r="XF109" s="8"/>
      <c r="XG109" s="8"/>
      <c r="XH109" s="8"/>
      <c r="XI109" s="8"/>
      <c r="XJ109" s="8"/>
      <c r="XK109" s="8"/>
      <c r="XL109" s="8"/>
      <c r="XM109" s="8"/>
      <c r="XN109" s="8"/>
      <c r="XO109" s="8"/>
      <c r="XP109" s="8"/>
      <c r="XQ109" s="8"/>
      <c r="XR109" s="8"/>
      <c r="XS109" s="8"/>
      <c r="XT109" s="8"/>
      <c r="XU109" s="8"/>
      <c r="XV109" s="8"/>
      <c r="XW109" s="8"/>
      <c r="XX109" s="8"/>
      <c r="XY109" s="8"/>
      <c r="XZ109" s="8"/>
      <c r="YA109" s="8"/>
      <c r="YB109" s="8"/>
      <c r="YC109" s="8"/>
      <c r="YD109" s="8"/>
      <c r="YE109" s="8"/>
      <c r="YF109" s="8"/>
      <c r="YG109" s="8"/>
      <c r="YH109" s="8"/>
      <c r="YI109" s="8"/>
      <c r="YJ109" s="8"/>
      <c r="YK109" s="8"/>
      <c r="YL109" s="8"/>
      <c r="YM109" s="8"/>
      <c r="YN109" s="8"/>
      <c r="YO109" s="8"/>
      <c r="YP109" s="8"/>
      <c r="YQ109" s="8"/>
      <c r="YR109" s="8"/>
      <c r="YS109" s="8"/>
      <c r="YT109" s="8"/>
      <c r="YU109" s="8"/>
      <c r="YV109" s="8"/>
      <c r="YW109" s="8"/>
      <c r="YX109" s="8"/>
      <c r="YY109" s="8"/>
      <c r="YZ109" s="8"/>
      <c r="ZA109" s="8"/>
      <c r="ZB109" s="8"/>
      <c r="ZC109" s="8"/>
      <c r="ZD109" s="8"/>
      <c r="ZE109" s="8"/>
      <c r="ZF109" s="8"/>
      <c r="ZG109" s="8"/>
      <c r="ZH109" s="8"/>
      <c r="ZI109" s="8"/>
      <c r="ZJ109" s="8"/>
      <c r="ZK109" s="8"/>
      <c r="ZL109" s="8"/>
      <c r="ZM109" s="8"/>
      <c r="ZN109" s="8"/>
      <c r="ZO109" s="8"/>
      <c r="ZP109" s="8"/>
      <c r="ZQ109" s="8"/>
      <c r="ZR109" s="8"/>
      <c r="ZS109" s="8"/>
      <c r="ZT109" s="8"/>
      <c r="ZU109" s="8"/>
      <c r="ZV109" s="8"/>
      <c r="ZW109" s="8"/>
      <c r="ZX109" s="8"/>
      <c r="ZY109" s="8"/>
      <c r="ZZ109" s="8"/>
      <c r="AAA109" s="8"/>
      <c r="AAB109" s="8"/>
      <c r="AAC109" s="8"/>
      <c r="AAD109" s="8"/>
      <c r="AAE109" s="8"/>
      <c r="AAF109" s="8"/>
      <c r="AAG109" s="8"/>
      <c r="AAH109" s="8"/>
      <c r="AAI109" s="8"/>
      <c r="AAJ109" s="8"/>
      <c r="AAK109" s="8"/>
      <c r="AAL109" s="8"/>
      <c r="AAM109" s="8"/>
      <c r="AAN109" s="8"/>
      <c r="AAO109" s="8"/>
      <c r="AAP109" s="8"/>
      <c r="AAQ109" s="8"/>
      <c r="AAR109" s="8"/>
      <c r="AAS109" s="8"/>
      <c r="AAT109" s="8"/>
      <c r="AAU109" s="8"/>
      <c r="AAV109" s="8"/>
      <c r="AAW109" s="8"/>
      <c r="AAX109" s="8"/>
      <c r="AAY109" s="8"/>
      <c r="AAZ109" s="8"/>
      <c r="ABA109" s="8"/>
      <c r="ABB109" s="8"/>
      <c r="ABC109" s="8"/>
      <c r="ABD109" s="8"/>
      <c r="ABE109" s="8"/>
      <c r="ABF109" s="8"/>
      <c r="ABG109" s="8"/>
      <c r="ABH109" s="8"/>
      <c r="ABI109" s="8"/>
      <c r="ABJ109" s="8"/>
      <c r="ABK109" s="8"/>
      <c r="ABL109" s="8"/>
      <c r="ABM109" s="8"/>
      <c r="ABN109" s="8"/>
      <c r="ABO109" s="8"/>
      <c r="ABP109" s="8"/>
      <c r="ABQ109" s="8"/>
      <c r="ABR109" s="8"/>
      <c r="ABS109" s="8"/>
      <c r="ABT109" s="8"/>
      <c r="ABU109" s="8"/>
      <c r="ABV109" s="8"/>
      <c r="ABW109" s="8"/>
      <c r="ABX109" s="8"/>
      <c r="ABY109" s="8"/>
      <c r="ABZ109" s="8"/>
      <c r="ACA109" s="8"/>
      <c r="ACB109" s="8"/>
      <c r="ACC109" s="8"/>
      <c r="ACD109" s="8"/>
      <c r="ACE109" s="8"/>
      <c r="ACF109" s="8"/>
      <c r="ACG109" s="8"/>
      <c r="ACH109" s="8"/>
      <c r="ACI109" s="8"/>
      <c r="ACJ109" s="8"/>
      <c r="ACK109" s="8"/>
      <c r="ACL109" s="8"/>
      <c r="ACM109" s="8"/>
      <c r="ACN109" s="8"/>
      <c r="ACO109" s="8"/>
      <c r="ACP109" s="8"/>
      <c r="ACQ109" s="8"/>
      <c r="ACR109" s="8"/>
      <c r="ACS109" s="8"/>
      <c r="ACT109" s="8"/>
      <c r="ACU109" s="8"/>
      <c r="ACV109" s="8"/>
      <c r="ACW109" s="8"/>
      <c r="ACX109" s="8"/>
      <c r="ACY109" s="8"/>
      <c r="ACZ109" s="8"/>
      <c r="ADA109" s="8"/>
      <c r="ADB109" s="8"/>
      <c r="ADC109" s="8"/>
      <c r="ADD109" s="8"/>
      <c r="ADE109" s="8"/>
      <c r="ADF109" s="8"/>
      <c r="ADG109" s="8"/>
      <c r="ADH109" s="8"/>
      <c r="ADI109" s="8"/>
      <c r="ADJ109" s="8"/>
      <c r="ADK109" s="8"/>
      <c r="ADL109" s="8"/>
      <c r="ADM109" s="8"/>
      <c r="ADN109" s="8"/>
      <c r="ADO109" s="8"/>
      <c r="ADP109" s="8"/>
      <c r="ADQ109" s="8"/>
      <c r="ADR109" s="8"/>
      <c r="ADS109" s="8"/>
      <c r="ADT109" s="8"/>
      <c r="ADU109" s="8"/>
      <c r="ADV109" s="8"/>
      <c r="ADW109" s="8"/>
      <c r="ADX109" s="8"/>
      <c r="ADY109" s="8"/>
      <c r="ADZ109" s="8"/>
      <c r="AEA109" s="8"/>
      <c r="AEB109" s="8"/>
      <c r="AEC109" s="8"/>
      <c r="AED109" s="8"/>
      <c r="AEE109" s="8"/>
      <c r="AEF109" s="8"/>
      <c r="AEG109" s="8"/>
      <c r="AEH109" s="8"/>
      <c r="AEI109" s="8"/>
      <c r="AEJ109" s="8"/>
      <c r="AEK109" s="8"/>
      <c r="AEL109" s="8"/>
      <c r="AEM109" s="8"/>
      <c r="AEN109" s="8"/>
      <c r="AEO109" s="8"/>
      <c r="AEP109" s="8"/>
      <c r="AEQ109" s="8"/>
      <c r="AER109" s="8"/>
      <c r="AES109" s="8"/>
      <c r="AET109" s="8"/>
      <c r="AEU109" s="8"/>
      <c r="AEV109" s="8"/>
      <c r="AEW109" s="8"/>
      <c r="AEX109" s="8"/>
      <c r="AEY109" s="8"/>
      <c r="AEZ109" s="8"/>
      <c r="AFA109" s="8"/>
      <c r="AFB109" s="8"/>
      <c r="AFC109" s="8"/>
      <c r="AFD109" s="8"/>
      <c r="AFE109" s="8"/>
      <c r="AFF109" s="8"/>
      <c r="AFG109" s="8"/>
      <c r="AFH109" s="8"/>
      <c r="AFI109" s="8"/>
      <c r="AFJ109" s="8"/>
      <c r="AFK109" s="8"/>
      <c r="AFL109" s="8"/>
      <c r="AFM109" s="8"/>
      <c r="AFN109" s="8"/>
      <c r="AFO109" s="8"/>
      <c r="AFP109" s="8"/>
      <c r="AFQ109" s="8"/>
      <c r="AFR109" s="8"/>
      <c r="AFS109" s="8"/>
      <c r="AFT109" s="8"/>
      <c r="AFU109" s="8"/>
      <c r="AFV109" s="8"/>
      <c r="AFW109" s="8"/>
      <c r="AFX109" s="8"/>
      <c r="AFY109" s="8"/>
      <c r="AFZ109" s="8"/>
      <c r="AGA109" s="8"/>
      <c r="AGB109" s="8"/>
      <c r="AGC109" s="8"/>
      <c r="AGD109" s="8"/>
      <c r="AGE109" s="8"/>
      <c r="AGF109" s="8"/>
      <c r="AGG109" s="8"/>
      <c r="AGH109" s="8"/>
      <c r="AGI109" s="8"/>
      <c r="AGJ109" s="8"/>
      <c r="AGK109" s="8"/>
      <c r="AGL109" s="8"/>
      <c r="AGM109" s="8"/>
      <c r="AGN109" s="8"/>
      <c r="AGO109" s="8"/>
      <c r="AGP109" s="8"/>
      <c r="AGQ109" s="8"/>
      <c r="AGR109" s="8"/>
      <c r="AGS109" s="8"/>
      <c r="AGT109" s="8"/>
      <c r="AGU109" s="8"/>
      <c r="AGV109" s="8"/>
      <c r="AGW109" s="8"/>
      <c r="AGX109" s="8"/>
      <c r="AGY109" s="8"/>
      <c r="AGZ109" s="8"/>
      <c r="AHA109" s="8"/>
      <c r="AHB109" s="8"/>
      <c r="AHC109" s="8"/>
      <c r="AHD109" s="8"/>
      <c r="AHE109" s="8"/>
      <c r="AHF109" s="8"/>
      <c r="AHG109" s="8"/>
      <c r="AHH109" s="8"/>
      <c r="AHI109" s="8"/>
      <c r="AHJ109" s="8"/>
      <c r="AHK109" s="8"/>
      <c r="AHL109" s="8"/>
      <c r="AHM109" s="8"/>
      <c r="AHN109" s="8"/>
      <c r="AHO109" s="8"/>
      <c r="AHP109" s="8"/>
      <c r="AHQ109" s="8"/>
      <c r="AHR109" s="8"/>
      <c r="AHS109" s="8"/>
      <c r="AHT109" s="8"/>
      <c r="AHU109" s="8"/>
      <c r="AHV109" s="8"/>
      <c r="AHW109" s="8"/>
      <c r="AHX109" s="8"/>
      <c r="AHY109" s="8"/>
      <c r="AHZ109" s="8"/>
      <c r="AIA109" s="8"/>
      <c r="AIB109" s="8"/>
      <c r="AIC109" s="8"/>
      <c r="AID109" s="8"/>
      <c r="AIE109" s="8"/>
      <c r="AIF109" s="8"/>
      <c r="AIG109" s="8"/>
      <c r="AIH109" s="8"/>
      <c r="AII109" s="8"/>
      <c r="AIJ109" s="8"/>
      <c r="AIK109" s="8"/>
      <c r="AIL109" s="8"/>
      <c r="AIM109" s="8"/>
      <c r="AIN109" s="8"/>
      <c r="AIO109" s="8"/>
      <c r="AIP109" s="8"/>
      <c r="AIQ109" s="8"/>
      <c r="AIR109" s="8"/>
      <c r="AIS109" s="8"/>
      <c r="AIT109" s="8"/>
      <c r="AIU109" s="8"/>
      <c r="AIV109" s="8"/>
      <c r="AIW109" s="8"/>
      <c r="AIX109" s="8"/>
      <c r="AIY109" s="8"/>
      <c r="AIZ109" s="8"/>
      <c r="AJA109" s="8"/>
      <c r="AJB109" s="8"/>
      <c r="AJC109" s="8"/>
      <c r="AJD109" s="8"/>
      <c r="AJE109" s="8"/>
      <c r="AJF109" s="8"/>
      <c r="AJG109" s="8"/>
      <c r="AJH109" s="8"/>
      <c r="AJI109" s="8"/>
      <c r="AJJ109" s="8"/>
      <c r="AJK109" s="8"/>
      <c r="AJL109" s="8"/>
      <c r="AJM109" s="8"/>
      <c r="AJN109" s="8"/>
      <c r="AJO109" s="8"/>
      <c r="AJP109" s="8"/>
      <c r="AJQ109" s="8"/>
      <c r="AJR109" s="8"/>
      <c r="AJS109" s="8"/>
      <c r="AJT109" s="8"/>
      <c r="AJU109" s="8"/>
      <c r="AJV109" s="8"/>
      <c r="AJW109" s="8"/>
      <c r="AJX109" s="8"/>
      <c r="AJY109" s="8"/>
      <c r="AJZ109" s="8"/>
      <c r="AKA109" s="8"/>
      <c r="AKB109" s="8"/>
      <c r="AKC109" s="8"/>
      <c r="AKD109" s="8"/>
      <c r="AKE109" s="8"/>
      <c r="AKF109" s="8"/>
      <c r="AKG109" s="8"/>
      <c r="AKH109" s="8"/>
      <c r="AKI109" s="8"/>
      <c r="AKJ109" s="8"/>
      <c r="AKK109" s="8"/>
      <c r="AKL109" s="8"/>
      <c r="AKM109" s="8"/>
      <c r="AKN109" s="8"/>
      <c r="AKO109" s="8"/>
      <c r="AKP109" s="8"/>
      <c r="AKQ109" s="8"/>
      <c r="AKR109" s="8"/>
      <c r="AKS109" s="8"/>
      <c r="AKT109" s="8"/>
      <c r="AKU109" s="8"/>
      <c r="AKV109" s="8"/>
      <c r="AKW109" s="8"/>
      <c r="AKX109" s="8"/>
      <c r="AKY109" s="8"/>
      <c r="AKZ109" s="8"/>
      <c r="ALA109" s="8"/>
      <c r="ALB109" s="8"/>
      <c r="ALC109" s="8"/>
      <c r="ALD109" s="8"/>
      <c r="ALE109" s="8"/>
      <c r="ALF109" s="8"/>
      <c r="ALG109" s="8"/>
      <c r="ALH109" s="8"/>
      <c r="ALI109" s="8"/>
      <c r="ALJ109" s="8"/>
      <c r="ALK109" s="8"/>
      <c r="ALL109" s="8"/>
      <c r="ALM109" s="8"/>
      <c r="ALN109" s="8"/>
      <c r="ALO109" s="8"/>
      <c r="ALP109" s="8"/>
      <c r="ALQ109" s="8"/>
      <c r="ALR109" s="8"/>
      <c r="ALS109" s="8"/>
      <c r="ALT109" s="8"/>
      <c r="ALU109" s="8"/>
      <c r="ALV109" s="8"/>
      <c r="ALW109" s="8"/>
      <c r="ALX109" s="8"/>
      <c r="ALY109" s="8"/>
      <c r="ALZ109" s="8"/>
      <c r="AMA109" s="8"/>
      <c r="AMB109" s="8"/>
      <c r="AMC109" s="8"/>
      <c r="AMD109" s="8"/>
      <c r="AME109" s="8"/>
      <c r="AMF109" s="8"/>
      <c r="AMG109" s="8"/>
      <c r="AMH109" s="8"/>
      <c r="AMI109" s="8"/>
      <c r="AMJ109" s="8"/>
      <c r="AMK109" s="8"/>
      <c r="AML109" s="8"/>
    </row>
    <row r="110" spans="1:1026" s="9" customFormat="1" ht="14.25" customHeight="1">
      <c r="A110" s="8"/>
      <c r="B110" s="19" t="s">
        <v>40</v>
      </c>
      <c r="C110" s="177" t="s">
        <v>113</v>
      </c>
      <c r="D110" s="178"/>
      <c r="E110" s="178"/>
      <c r="F110" s="178"/>
      <c r="G110" s="179"/>
      <c r="H110" s="117">
        <f>IF(I110="S",(((1+1/3)*(4/12))*(H46))/12*0.02,IF(I110="N",0,"INFORME S ou N"))</f>
        <v>1.0493555555555556</v>
      </c>
      <c r="I110" s="68" t="s">
        <v>65</v>
      </c>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c r="IM110" s="8"/>
      <c r="IN110" s="8"/>
      <c r="IO110" s="8"/>
      <c r="IP110" s="8"/>
      <c r="IQ110" s="8"/>
      <c r="IR110" s="8"/>
      <c r="IS110" s="8"/>
      <c r="IT110" s="8"/>
      <c r="IU110" s="8"/>
      <c r="IV110" s="8"/>
      <c r="IW110" s="8"/>
      <c r="IX110" s="8"/>
      <c r="IY110" s="8"/>
      <c r="IZ110" s="8"/>
      <c r="JA110" s="8"/>
      <c r="JB110" s="8"/>
      <c r="JC110" s="8"/>
      <c r="JD110" s="8"/>
      <c r="JE110" s="8"/>
      <c r="JF110" s="8"/>
      <c r="JG110" s="8"/>
      <c r="JH110" s="8"/>
      <c r="JI110" s="8"/>
      <c r="JJ110" s="8"/>
      <c r="JK110" s="8"/>
      <c r="JL110" s="8"/>
      <c r="JM110" s="8"/>
      <c r="JN110" s="8"/>
      <c r="JO110" s="8"/>
      <c r="JP110" s="8"/>
      <c r="JQ110" s="8"/>
      <c r="JR110" s="8"/>
      <c r="JS110" s="8"/>
      <c r="JT110" s="8"/>
      <c r="JU110" s="8"/>
      <c r="JV110" s="8"/>
      <c r="JW110" s="8"/>
      <c r="JX110" s="8"/>
      <c r="JY110" s="8"/>
      <c r="JZ110" s="8"/>
      <c r="KA110" s="8"/>
      <c r="KB110" s="8"/>
      <c r="KC110" s="8"/>
      <c r="KD110" s="8"/>
      <c r="KE110" s="8"/>
      <c r="KF110" s="8"/>
      <c r="KG110" s="8"/>
      <c r="KH110" s="8"/>
      <c r="KI110" s="8"/>
      <c r="KJ110" s="8"/>
      <c r="KK110" s="8"/>
      <c r="KL110" s="8"/>
      <c r="KM110" s="8"/>
      <c r="KN110" s="8"/>
      <c r="KO110" s="8"/>
      <c r="KP110" s="8"/>
      <c r="KQ110" s="8"/>
      <c r="KR110" s="8"/>
      <c r="KS110" s="8"/>
      <c r="KT110" s="8"/>
      <c r="KU110" s="8"/>
      <c r="KV110" s="8"/>
      <c r="KW110" s="8"/>
      <c r="KX110" s="8"/>
      <c r="KY110" s="8"/>
      <c r="KZ110" s="8"/>
      <c r="LA110" s="8"/>
      <c r="LB110" s="8"/>
      <c r="LC110" s="8"/>
      <c r="LD110" s="8"/>
      <c r="LE110" s="8"/>
      <c r="LF110" s="8"/>
      <c r="LG110" s="8"/>
      <c r="LH110" s="8"/>
      <c r="LI110" s="8"/>
      <c r="LJ110" s="8"/>
      <c r="LK110" s="8"/>
      <c r="LL110" s="8"/>
      <c r="LM110" s="8"/>
      <c r="LN110" s="8"/>
      <c r="LO110" s="8"/>
      <c r="LP110" s="8"/>
      <c r="LQ110" s="8"/>
      <c r="LR110" s="8"/>
      <c r="LS110" s="8"/>
      <c r="LT110" s="8"/>
      <c r="LU110" s="8"/>
      <c r="LV110" s="8"/>
      <c r="LW110" s="8"/>
      <c r="LX110" s="8"/>
      <c r="LY110" s="8"/>
      <c r="LZ110" s="8"/>
      <c r="MA110" s="8"/>
      <c r="MB110" s="8"/>
      <c r="MC110" s="8"/>
      <c r="MD110" s="8"/>
      <c r="ME110" s="8"/>
      <c r="MF110" s="8"/>
      <c r="MG110" s="8"/>
      <c r="MH110" s="8"/>
      <c r="MI110" s="8"/>
      <c r="MJ110" s="8"/>
      <c r="MK110" s="8"/>
      <c r="ML110" s="8"/>
      <c r="MM110" s="8"/>
      <c r="MN110" s="8"/>
      <c r="MO110" s="8"/>
      <c r="MP110" s="8"/>
      <c r="MQ110" s="8"/>
      <c r="MR110" s="8"/>
      <c r="MS110" s="8"/>
      <c r="MT110" s="8"/>
      <c r="MU110" s="8"/>
      <c r="MV110" s="8"/>
      <c r="MW110" s="8"/>
      <c r="MX110" s="8"/>
      <c r="MY110" s="8"/>
      <c r="MZ110" s="8"/>
      <c r="NA110" s="8"/>
      <c r="NB110" s="8"/>
      <c r="NC110" s="8"/>
      <c r="ND110" s="8"/>
      <c r="NE110" s="8"/>
      <c r="NF110" s="8"/>
      <c r="NG110" s="8"/>
      <c r="NH110" s="8"/>
      <c r="NI110" s="8"/>
      <c r="NJ110" s="8"/>
      <c r="NK110" s="8"/>
      <c r="NL110" s="8"/>
      <c r="NM110" s="8"/>
      <c r="NN110" s="8"/>
      <c r="NO110" s="8"/>
      <c r="NP110" s="8"/>
      <c r="NQ110" s="8"/>
      <c r="NR110" s="8"/>
      <c r="NS110" s="8"/>
      <c r="NT110" s="8"/>
      <c r="NU110" s="8"/>
      <c r="NV110" s="8"/>
      <c r="NW110" s="8"/>
      <c r="NX110" s="8"/>
      <c r="NY110" s="8"/>
      <c r="NZ110" s="8"/>
      <c r="OA110" s="8"/>
      <c r="OB110" s="8"/>
      <c r="OC110" s="8"/>
      <c r="OD110" s="8"/>
      <c r="OE110" s="8"/>
      <c r="OF110" s="8"/>
      <c r="OG110" s="8"/>
      <c r="OH110" s="8"/>
      <c r="OI110" s="8"/>
      <c r="OJ110" s="8"/>
      <c r="OK110" s="8"/>
      <c r="OL110" s="8"/>
      <c r="OM110" s="8"/>
      <c r="ON110" s="8"/>
      <c r="OO110" s="8"/>
      <c r="OP110" s="8"/>
      <c r="OQ110" s="8"/>
      <c r="OR110" s="8"/>
      <c r="OS110" s="8"/>
      <c r="OT110" s="8"/>
      <c r="OU110" s="8"/>
      <c r="OV110" s="8"/>
      <c r="OW110" s="8"/>
      <c r="OX110" s="8"/>
      <c r="OY110" s="8"/>
      <c r="OZ110" s="8"/>
      <c r="PA110" s="8"/>
      <c r="PB110" s="8"/>
      <c r="PC110" s="8"/>
      <c r="PD110" s="8"/>
      <c r="PE110" s="8"/>
      <c r="PF110" s="8"/>
      <c r="PG110" s="8"/>
      <c r="PH110" s="8"/>
      <c r="PI110" s="8"/>
      <c r="PJ110" s="8"/>
      <c r="PK110" s="8"/>
      <c r="PL110" s="8"/>
      <c r="PM110" s="8"/>
      <c r="PN110" s="8"/>
      <c r="PO110" s="8"/>
      <c r="PP110" s="8"/>
      <c r="PQ110" s="8"/>
      <c r="PR110" s="8"/>
      <c r="PS110" s="8"/>
      <c r="PT110" s="8"/>
      <c r="PU110" s="8"/>
      <c r="PV110" s="8"/>
      <c r="PW110" s="8"/>
      <c r="PX110" s="8"/>
      <c r="PY110" s="8"/>
      <c r="PZ110" s="8"/>
      <c r="QA110" s="8"/>
      <c r="QB110" s="8"/>
      <c r="QC110" s="8"/>
      <c r="QD110" s="8"/>
      <c r="QE110" s="8"/>
      <c r="QF110" s="8"/>
      <c r="QG110" s="8"/>
      <c r="QH110" s="8"/>
      <c r="QI110" s="8"/>
      <c r="QJ110" s="8"/>
      <c r="QK110" s="8"/>
      <c r="QL110" s="8"/>
      <c r="QM110" s="8"/>
      <c r="QN110" s="8"/>
      <c r="QO110" s="8"/>
      <c r="QP110" s="8"/>
      <c r="QQ110" s="8"/>
      <c r="QR110" s="8"/>
      <c r="QS110" s="8"/>
      <c r="QT110" s="8"/>
      <c r="QU110" s="8"/>
      <c r="QV110" s="8"/>
      <c r="QW110" s="8"/>
      <c r="QX110" s="8"/>
      <c r="QY110" s="8"/>
      <c r="QZ110" s="8"/>
      <c r="RA110" s="8"/>
      <c r="RB110" s="8"/>
      <c r="RC110" s="8"/>
      <c r="RD110" s="8"/>
      <c r="RE110" s="8"/>
      <c r="RF110" s="8"/>
      <c r="RG110" s="8"/>
      <c r="RH110" s="8"/>
      <c r="RI110" s="8"/>
      <c r="RJ110" s="8"/>
      <c r="RK110" s="8"/>
      <c r="RL110" s="8"/>
      <c r="RM110" s="8"/>
      <c r="RN110" s="8"/>
      <c r="RO110" s="8"/>
      <c r="RP110" s="8"/>
      <c r="RQ110" s="8"/>
      <c r="RR110" s="8"/>
      <c r="RS110" s="8"/>
      <c r="RT110" s="8"/>
      <c r="RU110" s="8"/>
      <c r="RV110" s="8"/>
      <c r="RW110" s="8"/>
      <c r="RX110" s="8"/>
      <c r="RY110" s="8"/>
      <c r="RZ110" s="8"/>
      <c r="SA110" s="8"/>
      <c r="SB110" s="8"/>
      <c r="SC110" s="8"/>
      <c r="SD110" s="8"/>
      <c r="SE110" s="8"/>
      <c r="SF110" s="8"/>
      <c r="SG110" s="8"/>
      <c r="SH110" s="8"/>
      <c r="SI110" s="8"/>
      <c r="SJ110" s="8"/>
      <c r="SK110" s="8"/>
      <c r="SL110" s="8"/>
      <c r="SM110" s="8"/>
      <c r="SN110" s="8"/>
      <c r="SO110" s="8"/>
      <c r="SP110" s="8"/>
      <c r="SQ110" s="8"/>
      <c r="SR110" s="8"/>
      <c r="SS110" s="8"/>
      <c r="ST110" s="8"/>
      <c r="SU110" s="8"/>
      <c r="SV110" s="8"/>
      <c r="SW110" s="8"/>
      <c r="SX110" s="8"/>
      <c r="SY110" s="8"/>
      <c r="SZ110" s="8"/>
      <c r="TA110" s="8"/>
      <c r="TB110" s="8"/>
      <c r="TC110" s="8"/>
      <c r="TD110" s="8"/>
      <c r="TE110" s="8"/>
      <c r="TF110" s="8"/>
      <c r="TG110" s="8"/>
      <c r="TH110" s="8"/>
      <c r="TI110" s="8"/>
      <c r="TJ110" s="8"/>
      <c r="TK110" s="8"/>
      <c r="TL110" s="8"/>
      <c r="TM110" s="8"/>
      <c r="TN110" s="8"/>
      <c r="TO110" s="8"/>
      <c r="TP110" s="8"/>
      <c r="TQ110" s="8"/>
      <c r="TR110" s="8"/>
      <c r="TS110" s="8"/>
      <c r="TT110" s="8"/>
      <c r="TU110" s="8"/>
      <c r="TV110" s="8"/>
      <c r="TW110" s="8"/>
      <c r="TX110" s="8"/>
      <c r="TY110" s="8"/>
      <c r="TZ110" s="8"/>
      <c r="UA110" s="8"/>
      <c r="UB110" s="8"/>
      <c r="UC110" s="8"/>
      <c r="UD110" s="8"/>
      <c r="UE110" s="8"/>
      <c r="UF110" s="8"/>
      <c r="UG110" s="8"/>
      <c r="UH110" s="8"/>
      <c r="UI110" s="8"/>
      <c r="UJ110" s="8"/>
      <c r="UK110" s="8"/>
      <c r="UL110" s="8"/>
      <c r="UM110" s="8"/>
      <c r="UN110" s="8"/>
      <c r="UO110" s="8"/>
      <c r="UP110" s="8"/>
      <c r="UQ110" s="8"/>
      <c r="UR110" s="8"/>
      <c r="US110" s="8"/>
      <c r="UT110" s="8"/>
      <c r="UU110" s="8"/>
      <c r="UV110" s="8"/>
      <c r="UW110" s="8"/>
      <c r="UX110" s="8"/>
      <c r="UY110" s="8"/>
      <c r="UZ110" s="8"/>
      <c r="VA110" s="8"/>
      <c r="VB110" s="8"/>
      <c r="VC110" s="8"/>
      <c r="VD110" s="8"/>
      <c r="VE110" s="8"/>
      <c r="VF110" s="8"/>
      <c r="VG110" s="8"/>
      <c r="VH110" s="8"/>
      <c r="VI110" s="8"/>
      <c r="VJ110" s="8"/>
      <c r="VK110" s="8"/>
      <c r="VL110" s="8"/>
      <c r="VM110" s="8"/>
      <c r="VN110" s="8"/>
      <c r="VO110" s="8"/>
      <c r="VP110" s="8"/>
      <c r="VQ110" s="8"/>
      <c r="VR110" s="8"/>
      <c r="VS110" s="8"/>
      <c r="VT110" s="8"/>
      <c r="VU110" s="8"/>
      <c r="VV110" s="8"/>
      <c r="VW110" s="8"/>
      <c r="VX110" s="8"/>
      <c r="VY110" s="8"/>
      <c r="VZ110" s="8"/>
      <c r="WA110" s="8"/>
      <c r="WB110" s="8"/>
      <c r="WC110" s="8"/>
      <c r="WD110" s="8"/>
      <c r="WE110" s="8"/>
      <c r="WF110" s="8"/>
      <c r="WG110" s="8"/>
      <c r="WH110" s="8"/>
      <c r="WI110" s="8"/>
      <c r="WJ110" s="8"/>
      <c r="WK110" s="8"/>
      <c r="WL110" s="8"/>
      <c r="WM110" s="8"/>
      <c r="WN110" s="8"/>
      <c r="WO110" s="8"/>
      <c r="WP110" s="8"/>
      <c r="WQ110" s="8"/>
      <c r="WR110" s="8"/>
      <c r="WS110" s="8"/>
      <c r="WT110" s="8"/>
      <c r="WU110" s="8"/>
      <c r="WV110" s="8"/>
      <c r="WW110" s="8"/>
      <c r="WX110" s="8"/>
      <c r="WY110" s="8"/>
      <c r="WZ110" s="8"/>
      <c r="XA110" s="8"/>
      <c r="XB110" s="8"/>
      <c r="XC110" s="8"/>
      <c r="XD110" s="8"/>
      <c r="XE110" s="8"/>
      <c r="XF110" s="8"/>
      <c r="XG110" s="8"/>
      <c r="XH110" s="8"/>
      <c r="XI110" s="8"/>
      <c r="XJ110" s="8"/>
      <c r="XK110" s="8"/>
      <c r="XL110" s="8"/>
      <c r="XM110" s="8"/>
      <c r="XN110" s="8"/>
      <c r="XO110" s="8"/>
      <c r="XP110" s="8"/>
      <c r="XQ110" s="8"/>
      <c r="XR110" s="8"/>
      <c r="XS110" s="8"/>
      <c r="XT110" s="8"/>
      <c r="XU110" s="8"/>
      <c r="XV110" s="8"/>
      <c r="XW110" s="8"/>
      <c r="XX110" s="8"/>
      <c r="XY110" s="8"/>
      <c r="XZ110" s="8"/>
      <c r="YA110" s="8"/>
      <c r="YB110" s="8"/>
      <c r="YC110" s="8"/>
      <c r="YD110" s="8"/>
      <c r="YE110" s="8"/>
      <c r="YF110" s="8"/>
      <c r="YG110" s="8"/>
      <c r="YH110" s="8"/>
      <c r="YI110" s="8"/>
      <c r="YJ110" s="8"/>
      <c r="YK110" s="8"/>
      <c r="YL110" s="8"/>
      <c r="YM110" s="8"/>
      <c r="YN110" s="8"/>
      <c r="YO110" s="8"/>
      <c r="YP110" s="8"/>
      <c r="YQ110" s="8"/>
      <c r="YR110" s="8"/>
      <c r="YS110" s="8"/>
      <c r="YT110" s="8"/>
      <c r="YU110" s="8"/>
      <c r="YV110" s="8"/>
      <c r="YW110" s="8"/>
      <c r="YX110" s="8"/>
      <c r="YY110" s="8"/>
      <c r="YZ110" s="8"/>
      <c r="ZA110" s="8"/>
      <c r="ZB110" s="8"/>
      <c r="ZC110" s="8"/>
      <c r="ZD110" s="8"/>
      <c r="ZE110" s="8"/>
      <c r="ZF110" s="8"/>
      <c r="ZG110" s="8"/>
      <c r="ZH110" s="8"/>
      <c r="ZI110" s="8"/>
      <c r="ZJ110" s="8"/>
      <c r="ZK110" s="8"/>
      <c r="ZL110" s="8"/>
      <c r="ZM110" s="8"/>
      <c r="ZN110" s="8"/>
      <c r="ZO110" s="8"/>
      <c r="ZP110" s="8"/>
      <c r="ZQ110" s="8"/>
      <c r="ZR110" s="8"/>
      <c r="ZS110" s="8"/>
      <c r="ZT110" s="8"/>
      <c r="ZU110" s="8"/>
      <c r="ZV110" s="8"/>
      <c r="ZW110" s="8"/>
      <c r="ZX110" s="8"/>
      <c r="ZY110" s="8"/>
      <c r="ZZ110" s="8"/>
      <c r="AAA110" s="8"/>
      <c r="AAB110" s="8"/>
      <c r="AAC110" s="8"/>
      <c r="AAD110" s="8"/>
      <c r="AAE110" s="8"/>
      <c r="AAF110" s="8"/>
      <c r="AAG110" s="8"/>
      <c r="AAH110" s="8"/>
      <c r="AAI110" s="8"/>
      <c r="AAJ110" s="8"/>
      <c r="AAK110" s="8"/>
      <c r="AAL110" s="8"/>
      <c r="AAM110" s="8"/>
      <c r="AAN110" s="8"/>
      <c r="AAO110" s="8"/>
      <c r="AAP110" s="8"/>
      <c r="AAQ110" s="8"/>
      <c r="AAR110" s="8"/>
      <c r="AAS110" s="8"/>
      <c r="AAT110" s="8"/>
      <c r="AAU110" s="8"/>
      <c r="AAV110" s="8"/>
      <c r="AAW110" s="8"/>
      <c r="AAX110" s="8"/>
      <c r="AAY110" s="8"/>
      <c r="AAZ110" s="8"/>
      <c r="ABA110" s="8"/>
      <c r="ABB110" s="8"/>
      <c r="ABC110" s="8"/>
      <c r="ABD110" s="8"/>
      <c r="ABE110" s="8"/>
      <c r="ABF110" s="8"/>
      <c r="ABG110" s="8"/>
      <c r="ABH110" s="8"/>
      <c r="ABI110" s="8"/>
      <c r="ABJ110" s="8"/>
      <c r="ABK110" s="8"/>
      <c r="ABL110" s="8"/>
      <c r="ABM110" s="8"/>
      <c r="ABN110" s="8"/>
      <c r="ABO110" s="8"/>
      <c r="ABP110" s="8"/>
      <c r="ABQ110" s="8"/>
      <c r="ABR110" s="8"/>
      <c r="ABS110" s="8"/>
      <c r="ABT110" s="8"/>
      <c r="ABU110" s="8"/>
      <c r="ABV110" s="8"/>
      <c r="ABW110" s="8"/>
      <c r="ABX110" s="8"/>
      <c r="ABY110" s="8"/>
      <c r="ABZ110" s="8"/>
      <c r="ACA110" s="8"/>
      <c r="ACB110" s="8"/>
      <c r="ACC110" s="8"/>
      <c r="ACD110" s="8"/>
      <c r="ACE110" s="8"/>
      <c r="ACF110" s="8"/>
      <c r="ACG110" s="8"/>
      <c r="ACH110" s="8"/>
      <c r="ACI110" s="8"/>
      <c r="ACJ110" s="8"/>
      <c r="ACK110" s="8"/>
      <c r="ACL110" s="8"/>
      <c r="ACM110" s="8"/>
      <c r="ACN110" s="8"/>
      <c r="ACO110" s="8"/>
      <c r="ACP110" s="8"/>
      <c r="ACQ110" s="8"/>
      <c r="ACR110" s="8"/>
      <c r="ACS110" s="8"/>
      <c r="ACT110" s="8"/>
      <c r="ACU110" s="8"/>
      <c r="ACV110" s="8"/>
      <c r="ACW110" s="8"/>
      <c r="ACX110" s="8"/>
      <c r="ACY110" s="8"/>
      <c r="ACZ110" s="8"/>
      <c r="ADA110" s="8"/>
      <c r="ADB110" s="8"/>
      <c r="ADC110" s="8"/>
      <c r="ADD110" s="8"/>
      <c r="ADE110" s="8"/>
      <c r="ADF110" s="8"/>
      <c r="ADG110" s="8"/>
      <c r="ADH110" s="8"/>
      <c r="ADI110" s="8"/>
      <c r="ADJ110" s="8"/>
      <c r="ADK110" s="8"/>
      <c r="ADL110" s="8"/>
      <c r="ADM110" s="8"/>
      <c r="ADN110" s="8"/>
      <c r="ADO110" s="8"/>
      <c r="ADP110" s="8"/>
      <c r="ADQ110" s="8"/>
      <c r="ADR110" s="8"/>
      <c r="ADS110" s="8"/>
      <c r="ADT110" s="8"/>
      <c r="ADU110" s="8"/>
      <c r="ADV110" s="8"/>
      <c r="ADW110" s="8"/>
      <c r="ADX110" s="8"/>
      <c r="ADY110" s="8"/>
      <c r="ADZ110" s="8"/>
      <c r="AEA110" s="8"/>
      <c r="AEB110" s="8"/>
      <c r="AEC110" s="8"/>
      <c r="AED110" s="8"/>
      <c r="AEE110" s="8"/>
      <c r="AEF110" s="8"/>
      <c r="AEG110" s="8"/>
      <c r="AEH110" s="8"/>
      <c r="AEI110" s="8"/>
      <c r="AEJ110" s="8"/>
      <c r="AEK110" s="8"/>
      <c r="AEL110" s="8"/>
      <c r="AEM110" s="8"/>
      <c r="AEN110" s="8"/>
      <c r="AEO110" s="8"/>
      <c r="AEP110" s="8"/>
      <c r="AEQ110" s="8"/>
      <c r="AER110" s="8"/>
      <c r="AES110" s="8"/>
      <c r="AET110" s="8"/>
      <c r="AEU110" s="8"/>
      <c r="AEV110" s="8"/>
      <c r="AEW110" s="8"/>
      <c r="AEX110" s="8"/>
      <c r="AEY110" s="8"/>
      <c r="AEZ110" s="8"/>
      <c r="AFA110" s="8"/>
      <c r="AFB110" s="8"/>
      <c r="AFC110" s="8"/>
      <c r="AFD110" s="8"/>
      <c r="AFE110" s="8"/>
      <c r="AFF110" s="8"/>
      <c r="AFG110" s="8"/>
      <c r="AFH110" s="8"/>
      <c r="AFI110" s="8"/>
      <c r="AFJ110" s="8"/>
      <c r="AFK110" s="8"/>
      <c r="AFL110" s="8"/>
      <c r="AFM110" s="8"/>
      <c r="AFN110" s="8"/>
      <c r="AFO110" s="8"/>
      <c r="AFP110" s="8"/>
      <c r="AFQ110" s="8"/>
      <c r="AFR110" s="8"/>
      <c r="AFS110" s="8"/>
      <c r="AFT110" s="8"/>
      <c r="AFU110" s="8"/>
      <c r="AFV110" s="8"/>
      <c r="AFW110" s="8"/>
      <c r="AFX110" s="8"/>
      <c r="AFY110" s="8"/>
      <c r="AFZ110" s="8"/>
      <c r="AGA110" s="8"/>
      <c r="AGB110" s="8"/>
      <c r="AGC110" s="8"/>
      <c r="AGD110" s="8"/>
      <c r="AGE110" s="8"/>
      <c r="AGF110" s="8"/>
      <c r="AGG110" s="8"/>
      <c r="AGH110" s="8"/>
      <c r="AGI110" s="8"/>
      <c r="AGJ110" s="8"/>
      <c r="AGK110" s="8"/>
      <c r="AGL110" s="8"/>
      <c r="AGM110" s="8"/>
      <c r="AGN110" s="8"/>
      <c r="AGO110" s="8"/>
      <c r="AGP110" s="8"/>
      <c r="AGQ110" s="8"/>
      <c r="AGR110" s="8"/>
      <c r="AGS110" s="8"/>
      <c r="AGT110" s="8"/>
      <c r="AGU110" s="8"/>
      <c r="AGV110" s="8"/>
      <c r="AGW110" s="8"/>
      <c r="AGX110" s="8"/>
      <c r="AGY110" s="8"/>
      <c r="AGZ110" s="8"/>
      <c r="AHA110" s="8"/>
      <c r="AHB110" s="8"/>
      <c r="AHC110" s="8"/>
      <c r="AHD110" s="8"/>
      <c r="AHE110" s="8"/>
      <c r="AHF110" s="8"/>
      <c r="AHG110" s="8"/>
      <c r="AHH110" s="8"/>
      <c r="AHI110" s="8"/>
      <c r="AHJ110" s="8"/>
      <c r="AHK110" s="8"/>
      <c r="AHL110" s="8"/>
      <c r="AHM110" s="8"/>
      <c r="AHN110" s="8"/>
      <c r="AHO110" s="8"/>
      <c r="AHP110" s="8"/>
      <c r="AHQ110" s="8"/>
      <c r="AHR110" s="8"/>
      <c r="AHS110" s="8"/>
      <c r="AHT110" s="8"/>
      <c r="AHU110" s="8"/>
      <c r="AHV110" s="8"/>
      <c r="AHW110" s="8"/>
      <c r="AHX110" s="8"/>
      <c r="AHY110" s="8"/>
      <c r="AHZ110" s="8"/>
      <c r="AIA110" s="8"/>
      <c r="AIB110" s="8"/>
      <c r="AIC110" s="8"/>
      <c r="AID110" s="8"/>
      <c r="AIE110" s="8"/>
      <c r="AIF110" s="8"/>
      <c r="AIG110" s="8"/>
      <c r="AIH110" s="8"/>
      <c r="AII110" s="8"/>
      <c r="AIJ110" s="8"/>
      <c r="AIK110" s="8"/>
      <c r="AIL110" s="8"/>
      <c r="AIM110" s="8"/>
      <c r="AIN110" s="8"/>
      <c r="AIO110" s="8"/>
      <c r="AIP110" s="8"/>
      <c r="AIQ110" s="8"/>
      <c r="AIR110" s="8"/>
      <c r="AIS110" s="8"/>
      <c r="AIT110" s="8"/>
      <c r="AIU110" s="8"/>
      <c r="AIV110" s="8"/>
      <c r="AIW110" s="8"/>
      <c r="AIX110" s="8"/>
      <c r="AIY110" s="8"/>
      <c r="AIZ110" s="8"/>
      <c r="AJA110" s="8"/>
      <c r="AJB110" s="8"/>
      <c r="AJC110" s="8"/>
      <c r="AJD110" s="8"/>
      <c r="AJE110" s="8"/>
      <c r="AJF110" s="8"/>
      <c r="AJG110" s="8"/>
      <c r="AJH110" s="8"/>
      <c r="AJI110" s="8"/>
      <c r="AJJ110" s="8"/>
      <c r="AJK110" s="8"/>
      <c r="AJL110" s="8"/>
      <c r="AJM110" s="8"/>
      <c r="AJN110" s="8"/>
      <c r="AJO110" s="8"/>
      <c r="AJP110" s="8"/>
      <c r="AJQ110" s="8"/>
      <c r="AJR110" s="8"/>
      <c r="AJS110" s="8"/>
      <c r="AJT110" s="8"/>
      <c r="AJU110" s="8"/>
      <c r="AJV110" s="8"/>
      <c r="AJW110" s="8"/>
      <c r="AJX110" s="8"/>
      <c r="AJY110" s="8"/>
      <c r="AJZ110" s="8"/>
      <c r="AKA110" s="8"/>
      <c r="AKB110" s="8"/>
      <c r="AKC110" s="8"/>
      <c r="AKD110" s="8"/>
      <c r="AKE110" s="8"/>
      <c r="AKF110" s="8"/>
      <c r="AKG110" s="8"/>
      <c r="AKH110" s="8"/>
      <c r="AKI110" s="8"/>
      <c r="AKJ110" s="8"/>
      <c r="AKK110" s="8"/>
      <c r="AKL110" s="8"/>
      <c r="AKM110" s="8"/>
      <c r="AKN110" s="8"/>
      <c r="AKO110" s="8"/>
      <c r="AKP110" s="8"/>
      <c r="AKQ110" s="8"/>
      <c r="AKR110" s="8"/>
      <c r="AKS110" s="8"/>
      <c r="AKT110" s="8"/>
      <c r="AKU110" s="8"/>
      <c r="AKV110" s="8"/>
      <c r="AKW110" s="8"/>
      <c r="AKX110" s="8"/>
      <c r="AKY110" s="8"/>
      <c r="AKZ110" s="8"/>
      <c r="ALA110" s="8"/>
      <c r="ALB110" s="8"/>
      <c r="ALC110" s="8"/>
      <c r="ALD110" s="8"/>
      <c r="ALE110" s="8"/>
      <c r="ALF110" s="8"/>
      <c r="ALG110" s="8"/>
      <c r="ALH110" s="8"/>
      <c r="ALI110" s="8"/>
      <c r="ALJ110" s="8"/>
      <c r="ALK110" s="8"/>
      <c r="ALL110" s="8"/>
      <c r="ALM110" s="8"/>
      <c r="ALN110" s="8"/>
      <c r="ALO110" s="8"/>
      <c r="ALP110" s="8"/>
      <c r="ALQ110" s="8"/>
      <c r="ALR110" s="8"/>
      <c r="ALS110" s="8"/>
      <c r="ALT110" s="8"/>
      <c r="ALU110" s="8"/>
      <c r="ALV110" s="8"/>
      <c r="ALW110" s="8"/>
      <c r="ALX110" s="8"/>
      <c r="ALY110" s="8"/>
      <c r="ALZ110" s="8"/>
      <c r="AMA110" s="8"/>
      <c r="AMB110" s="8"/>
      <c r="AMC110" s="8"/>
      <c r="AMD110" s="8"/>
      <c r="AME110" s="8"/>
      <c r="AMF110" s="8"/>
      <c r="AMG110" s="8"/>
      <c r="AMH110" s="8"/>
      <c r="AMI110" s="8"/>
      <c r="AMJ110" s="8"/>
      <c r="AMK110" s="8"/>
      <c r="AML110" s="8"/>
    </row>
    <row r="111" spans="1:1026" s="140" customFormat="1" ht="14.25" customHeight="1">
      <c r="A111" s="137"/>
      <c r="B111" s="138" t="s">
        <v>42</v>
      </c>
      <c r="C111" s="327" t="s">
        <v>173</v>
      </c>
      <c r="D111" s="328"/>
      <c r="E111" s="328"/>
      <c r="F111" s="328"/>
      <c r="G111" s="329"/>
      <c r="H111" s="139">
        <f>(((H46)/30))*5/12</f>
        <v>19.675416666666667</v>
      </c>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37"/>
      <c r="BJ111" s="137"/>
      <c r="BK111" s="137"/>
      <c r="BL111" s="137"/>
      <c r="BM111" s="137"/>
      <c r="BN111" s="137"/>
      <c r="BO111" s="137"/>
      <c r="BP111" s="137"/>
      <c r="BQ111" s="137"/>
      <c r="BR111" s="137"/>
      <c r="BS111" s="137"/>
      <c r="BT111" s="137"/>
      <c r="BU111" s="137"/>
      <c r="BV111" s="137"/>
      <c r="BW111" s="137"/>
      <c r="BX111" s="137"/>
      <c r="BY111" s="137"/>
      <c r="BZ111" s="137"/>
      <c r="CA111" s="137"/>
      <c r="CB111" s="137"/>
      <c r="CC111" s="137"/>
      <c r="CD111" s="137"/>
      <c r="CE111" s="137"/>
      <c r="CF111" s="137"/>
      <c r="CG111" s="137"/>
      <c r="CH111" s="137"/>
      <c r="CI111" s="137"/>
      <c r="CJ111" s="137"/>
      <c r="CK111" s="137"/>
      <c r="CL111" s="137"/>
      <c r="CM111" s="137"/>
      <c r="CN111" s="137"/>
      <c r="CO111" s="137"/>
      <c r="CP111" s="137"/>
      <c r="CQ111" s="137"/>
      <c r="CR111" s="137"/>
      <c r="CS111" s="137"/>
      <c r="CT111" s="137"/>
      <c r="CU111" s="137"/>
      <c r="CV111" s="137"/>
      <c r="CW111" s="137"/>
      <c r="CX111" s="137"/>
      <c r="CY111" s="137"/>
      <c r="CZ111" s="137"/>
      <c r="DA111" s="137"/>
      <c r="DB111" s="137"/>
      <c r="DC111" s="137"/>
      <c r="DD111" s="137"/>
      <c r="DE111" s="137"/>
      <c r="DF111" s="137"/>
      <c r="DG111" s="137"/>
      <c r="DH111" s="137"/>
      <c r="DI111" s="137"/>
      <c r="DJ111" s="137"/>
      <c r="DK111" s="137"/>
      <c r="DL111" s="137"/>
      <c r="DM111" s="137"/>
      <c r="DN111" s="137"/>
      <c r="DO111" s="137"/>
      <c r="DP111" s="137"/>
      <c r="DQ111" s="137"/>
      <c r="DR111" s="137"/>
      <c r="DS111" s="137"/>
      <c r="DT111" s="137"/>
      <c r="DU111" s="137"/>
      <c r="DV111" s="137"/>
      <c r="DW111" s="137"/>
      <c r="DX111" s="137"/>
      <c r="DY111" s="137"/>
      <c r="DZ111" s="137"/>
      <c r="EA111" s="137"/>
      <c r="EB111" s="137"/>
      <c r="EC111" s="137"/>
      <c r="ED111" s="137"/>
      <c r="EE111" s="137"/>
      <c r="EF111" s="137"/>
      <c r="EG111" s="137"/>
      <c r="EH111" s="137"/>
      <c r="EI111" s="137"/>
      <c r="EJ111" s="137"/>
      <c r="EK111" s="137"/>
      <c r="EL111" s="137"/>
      <c r="EM111" s="137"/>
      <c r="EN111" s="137"/>
      <c r="EO111" s="137"/>
      <c r="EP111" s="137"/>
      <c r="EQ111" s="137"/>
      <c r="ER111" s="137"/>
      <c r="ES111" s="137"/>
      <c r="ET111" s="137"/>
      <c r="EU111" s="137"/>
      <c r="EV111" s="137"/>
      <c r="EW111" s="137"/>
      <c r="EX111" s="137"/>
      <c r="EY111" s="137"/>
      <c r="EZ111" s="137"/>
      <c r="FA111" s="137"/>
      <c r="FB111" s="137"/>
      <c r="FC111" s="137"/>
      <c r="FD111" s="137"/>
      <c r="FE111" s="137"/>
      <c r="FF111" s="137"/>
      <c r="FG111" s="137"/>
      <c r="FH111" s="137"/>
      <c r="FI111" s="137"/>
      <c r="FJ111" s="137"/>
      <c r="FK111" s="137"/>
      <c r="FL111" s="137"/>
      <c r="FM111" s="137"/>
      <c r="FN111" s="137"/>
      <c r="FO111" s="137"/>
      <c r="FP111" s="137"/>
      <c r="FQ111" s="137"/>
      <c r="FR111" s="137"/>
      <c r="FS111" s="137"/>
      <c r="FT111" s="137"/>
      <c r="FU111" s="137"/>
      <c r="FV111" s="137"/>
      <c r="FW111" s="137"/>
      <c r="FX111" s="137"/>
      <c r="FY111" s="137"/>
      <c r="FZ111" s="137"/>
      <c r="GA111" s="137"/>
      <c r="GB111" s="137"/>
      <c r="GC111" s="137"/>
      <c r="GD111" s="137"/>
      <c r="GE111" s="137"/>
      <c r="GF111" s="137"/>
      <c r="GG111" s="137"/>
      <c r="GH111" s="137"/>
      <c r="GI111" s="137"/>
      <c r="GJ111" s="137"/>
      <c r="GK111" s="137"/>
      <c r="GL111" s="137"/>
      <c r="GM111" s="137"/>
      <c r="GN111" s="137"/>
      <c r="GO111" s="137"/>
      <c r="GP111" s="137"/>
      <c r="GQ111" s="137"/>
      <c r="GR111" s="137"/>
      <c r="GS111" s="137"/>
      <c r="GT111" s="137"/>
      <c r="GU111" s="137"/>
      <c r="GV111" s="137"/>
      <c r="GW111" s="137"/>
      <c r="GX111" s="137"/>
      <c r="GY111" s="137"/>
      <c r="GZ111" s="137"/>
      <c r="HA111" s="137"/>
      <c r="HB111" s="137"/>
      <c r="HC111" s="137"/>
      <c r="HD111" s="137"/>
      <c r="HE111" s="137"/>
      <c r="HF111" s="137"/>
      <c r="HG111" s="137"/>
      <c r="HH111" s="137"/>
      <c r="HI111" s="137"/>
      <c r="HJ111" s="137"/>
      <c r="HK111" s="137"/>
      <c r="HL111" s="137"/>
      <c r="HM111" s="137"/>
      <c r="HN111" s="137"/>
      <c r="HO111" s="137"/>
      <c r="HP111" s="137"/>
      <c r="HQ111" s="137"/>
      <c r="HR111" s="137"/>
      <c r="HS111" s="137"/>
      <c r="HT111" s="137"/>
      <c r="HU111" s="137"/>
      <c r="HV111" s="137"/>
      <c r="HW111" s="137"/>
      <c r="HX111" s="137"/>
      <c r="HY111" s="137"/>
      <c r="HZ111" s="137"/>
      <c r="IA111" s="137"/>
      <c r="IB111" s="137"/>
      <c r="IC111" s="137"/>
      <c r="ID111" s="137"/>
      <c r="IE111" s="137"/>
      <c r="IF111" s="137"/>
      <c r="IG111" s="137"/>
      <c r="IH111" s="137"/>
      <c r="II111" s="137"/>
      <c r="IJ111" s="137"/>
      <c r="IK111" s="137"/>
      <c r="IL111" s="137"/>
      <c r="IM111" s="137"/>
      <c r="IN111" s="137"/>
      <c r="IO111" s="137"/>
      <c r="IP111" s="137"/>
      <c r="IQ111" s="137"/>
      <c r="IR111" s="137"/>
      <c r="IS111" s="137"/>
      <c r="IT111" s="137"/>
      <c r="IU111" s="137"/>
      <c r="IV111" s="137"/>
      <c r="IW111" s="137"/>
      <c r="IX111" s="137"/>
      <c r="IY111" s="137"/>
      <c r="IZ111" s="137"/>
      <c r="JA111" s="137"/>
      <c r="JB111" s="137"/>
      <c r="JC111" s="137"/>
      <c r="JD111" s="137"/>
      <c r="JE111" s="137"/>
      <c r="JF111" s="137"/>
      <c r="JG111" s="137"/>
      <c r="JH111" s="137"/>
      <c r="JI111" s="137"/>
      <c r="JJ111" s="137"/>
      <c r="JK111" s="137"/>
      <c r="JL111" s="137"/>
      <c r="JM111" s="137"/>
      <c r="JN111" s="137"/>
      <c r="JO111" s="137"/>
      <c r="JP111" s="137"/>
      <c r="JQ111" s="137"/>
      <c r="JR111" s="137"/>
      <c r="JS111" s="137"/>
      <c r="JT111" s="137"/>
      <c r="JU111" s="137"/>
      <c r="JV111" s="137"/>
      <c r="JW111" s="137"/>
      <c r="JX111" s="137"/>
      <c r="JY111" s="137"/>
      <c r="JZ111" s="137"/>
      <c r="KA111" s="137"/>
      <c r="KB111" s="137"/>
      <c r="KC111" s="137"/>
      <c r="KD111" s="137"/>
      <c r="KE111" s="137"/>
      <c r="KF111" s="137"/>
      <c r="KG111" s="137"/>
      <c r="KH111" s="137"/>
      <c r="KI111" s="137"/>
      <c r="KJ111" s="137"/>
      <c r="KK111" s="137"/>
      <c r="KL111" s="137"/>
      <c r="KM111" s="137"/>
      <c r="KN111" s="137"/>
      <c r="KO111" s="137"/>
      <c r="KP111" s="137"/>
      <c r="KQ111" s="137"/>
      <c r="KR111" s="137"/>
      <c r="KS111" s="137"/>
      <c r="KT111" s="137"/>
      <c r="KU111" s="137"/>
      <c r="KV111" s="137"/>
      <c r="KW111" s="137"/>
      <c r="KX111" s="137"/>
      <c r="KY111" s="137"/>
      <c r="KZ111" s="137"/>
      <c r="LA111" s="137"/>
      <c r="LB111" s="137"/>
      <c r="LC111" s="137"/>
      <c r="LD111" s="137"/>
      <c r="LE111" s="137"/>
      <c r="LF111" s="137"/>
      <c r="LG111" s="137"/>
      <c r="LH111" s="137"/>
      <c r="LI111" s="137"/>
      <c r="LJ111" s="137"/>
      <c r="LK111" s="137"/>
      <c r="LL111" s="137"/>
      <c r="LM111" s="137"/>
      <c r="LN111" s="137"/>
      <c r="LO111" s="137"/>
      <c r="LP111" s="137"/>
      <c r="LQ111" s="137"/>
      <c r="LR111" s="137"/>
      <c r="LS111" s="137"/>
      <c r="LT111" s="137"/>
      <c r="LU111" s="137"/>
      <c r="LV111" s="137"/>
      <c r="LW111" s="137"/>
      <c r="LX111" s="137"/>
      <c r="LY111" s="137"/>
      <c r="LZ111" s="137"/>
      <c r="MA111" s="137"/>
      <c r="MB111" s="137"/>
      <c r="MC111" s="137"/>
      <c r="MD111" s="137"/>
      <c r="ME111" s="137"/>
      <c r="MF111" s="137"/>
      <c r="MG111" s="137"/>
      <c r="MH111" s="137"/>
      <c r="MI111" s="137"/>
      <c r="MJ111" s="137"/>
      <c r="MK111" s="137"/>
      <c r="ML111" s="137"/>
      <c r="MM111" s="137"/>
      <c r="MN111" s="137"/>
      <c r="MO111" s="137"/>
      <c r="MP111" s="137"/>
      <c r="MQ111" s="137"/>
      <c r="MR111" s="137"/>
      <c r="MS111" s="137"/>
      <c r="MT111" s="137"/>
      <c r="MU111" s="137"/>
      <c r="MV111" s="137"/>
      <c r="MW111" s="137"/>
      <c r="MX111" s="137"/>
      <c r="MY111" s="137"/>
      <c r="MZ111" s="137"/>
      <c r="NA111" s="137"/>
      <c r="NB111" s="137"/>
      <c r="NC111" s="137"/>
      <c r="ND111" s="137"/>
      <c r="NE111" s="137"/>
      <c r="NF111" s="137"/>
      <c r="NG111" s="137"/>
      <c r="NH111" s="137"/>
      <c r="NI111" s="137"/>
      <c r="NJ111" s="137"/>
      <c r="NK111" s="137"/>
      <c r="NL111" s="137"/>
      <c r="NM111" s="137"/>
      <c r="NN111" s="137"/>
      <c r="NO111" s="137"/>
      <c r="NP111" s="137"/>
      <c r="NQ111" s="137"/>
      <c r="NR111" s="137"/>
      <c r="NS111" s="137"/>
      <c r="NT111" s="137"/>
      <c r="NU111" s="137"/>
      <c r="NV111" s="137"/>
      <c r="NW111" s="137"/>
      <c r="NX111" s="137"/>
      <c r="NY111" s="137"/>
      <c r="NZ111" s="137"/>
      <c r="OA111" s="137"/>
      <c r="OB111" s="137"/>
      <c r="OC111" s="137"/>
      <c r="OD111" s="137"/>
      <c r="OE111" s="137"/>
      <c r="OF111" s="137"/>
      <c r="OG111" s="137"/>
      <c r="OH111" s="137"/>
      <c r="OI111" s="137"/>
      <c r="OJ111" s="137"/>
      <c r="OK111" s="137"/>
      <c r="OL111" s="137"/>
      <c r="OM111" s="137"/>
      <c r="ON111" s="137"/>
      <c r="OO111" s="137"/>
      <c r="OP111" s="137"/>
      <c r="OQ111" s="137"/>
      <c r="OR111" s="137"/>
      <c r="OS111" s="137"/>
      <c r="OT111" s="137"/>
      <c r="OU111" s="137"/>
      <c r="OV111" s="137"/>
      <c r="OW111" s="137"/>
      <c r="OX111" s="137"/>
      <c r="OY111" s="137"/>
      <c r="OZ111" s="137"/>
      <c r="PA111" s="137"/>
      <c r="PB111" s="137"/>
      <c r="PC111" s="137"/>
      <c r="PD111" s="137"/>
      <c r="PE111" s="137"/>
      <c r="PF111" s="137"/>
      <c r="PG111" s="137"/>
      <c r="PH111" s="137"/>
      <c r="PI111" s="137"/>
      <c r="PJ111" s="137"/>
      <c r="PK111" s="137"/>
      <c r="PL111" s="137"/>
      <c r="PM111" s="137"/>
      <c r="PN111" s="137"/>
      <c r="PO111" s="137"/>
      <c r="PP111" s="137"/>
      <c r="PQ111" s="137"/>
      <c r="PR111" s="137"/>
      <c r="PS111" s="137"/>
      <c r="PT111" s="137"/>
      <c r="PU111" s="137"/>
      <c r="PV111" s="137"/>
      <c r="PW111" s="137"/>
      <c r="PX111" s="137"/>
      <c r="PY111" s="137"/>
      <c r="PZ111" s="137"/>
      <c r="QA111" s="137"/>
      <c r="QB111" s="137"/>
      <c r="QC111" s="137"/>
      <c r="QD111" s="137"/>
      <c r="QE111" s="137"/>
      <c r="QF111" s="137"/>
      <c r="QG111" s="137"/>
      <c r="QH111" s="137"/>
      <c r="QI111" s="137"/>
      <c r="QJ111" s="137"/>
      <c r="QK111" s="137"/>
      <c r="QL111" s="137"/>
      <c r="QM111" s="137"/>
      <c r="QN111" s="137"/>
      <c r="QO111" s="137"/>
      <c r="QP111" s="137"/>
      <c r="QQ111" s="137"/>
      <c r="QR111" s="137"/>
      <c r="QS111" s="137"/>
      <c r="QT111" s="137"/>
      <c r="QU111" s="137"/>
      <c r="QV111" s="137"/>
      <c r="QW111" s="137"/>
      <c r="QX111" s="137"/>
      <c r="QY111" s="137"/>
      <c r="QZ111" s="137"/>
      <c r="RA111" s="137"/>
      <c r="RB111" s="137"/>
      <c r="RC111" s="137"/>
      <c r="RD111" s="137"/>
      <c r="RE111" s="137"/>
      <c r="RF111" s="137"/>
      <c r="RG111" s="137"/>
      <c r="RH111" s="137"/>
      <c r="RI111" s="137"/>
      <c r="RJ111" s="137"/>
      <c r="RK111" s="137"/>
      <c r="RL111" s="137"/>
      <c r="RM111" s="137"/>
      <c r="RN111" s="137"/>
      <c r="RO111" s="137"/>
      <c r="RP111" s="137"/>
      <c r="RQ111" s="137"/>
      <c r="RR111" s="137"/>
      <c r="RS111" s="137"/>
      <c r="RT111" s="137"/>
      <c r="RU111" s="137"/>
      <c r="RV111" s="137"/>
      <c r="RW111" s="137"/>
      <c r="RX111" s="137"/>
      <c r="RY111" s="137"/>
      <c r="RZ111" s="137"/>
      <c r="SA111" s="137"/>
      <c r="SB111" s="137"/>
      <c r="SC111" s="137"/>
      <c r="SD111" s="137"/>
      <c r="SE111" s="137"/>
      <c r="SF111" s="137"/>
      <c r="SG111" s="137"/>
      <c r="SH111" s="137"/>
      <c r="SI111" s="137"/>
      <c r="SJ111" s="137"/>
      <c r="SK111" s="137"/>
      <c r="SL111" s="137"/>
      <c r="SM111" s="137"/>
      <c r="SN111" s="137"/>
      <c r="SO111" s="137"/>
      <c r="SP111" s="137"/>
      <c r="SQ111" s="137"/>
      <c r="SR111" s="137"/>
      <c r="SS111" s="137"/>
      <c r="ST111" s="137"/>
      <c r="SU111" s="137"/>
      <c r="SV111" s="137"/>
      <c r="SW111" s="137"/>
      <c r="SX111" s="137"/>
      <c r="SY111" s="137"/>
      <c r="SZ111" s="137"/>
      <c r="TA111" s="137"/>
      <c r="TB111" s="137"/>
      <c r="TC111" s="137"/>
      <c r="TD111" s="137"/>
      <c r="TE111" s="137"/>
      <c r="TF111" s="137"/>
      <c r="TG111" s="137"/>
      <c r="TH111" s="137"/>
      <c r="TI111" s="137"/>
      <c r="TJ111" s="137"/>
      <c r="TK111" s="137"/>
      <c r="TL111" s="137"/>
      <c r="TM111" s="137"/>
      <c r="TN111" s="137"/>
      <c r="TO111" s="137"/>
      <c r="TP111" s="137"/>
      <c r="TQ111" s="137"/>
      <c r="TR111" s="137"/>
      <c r="TS111" s="137"/>
      <c r="TT111" s="137"/>
      <c r="TU111" s="137"/>
      <c r="TV111" s="137"/>
      <c r="TW111" s="137"/>
      <c r="TX111" s="137"/>
      <c r="TY111" s="137"/>
      <c r="TZ111" s="137"/>
      <c r="UA111" s="137"/>
      <c r="UB111" s="137"/>
      <c r="UC111" s="137"/>
      <c r="UD111" s="137"/>
      <c r="UE111" s="137"/>
      <c r="UF111" s="137"/>
      <c r="UG111" s="137"/>
      <c r="UH111" s="137"/>
      <c r="UI111" s="137"/>
      <c r="UJ111" s="137"/>
      <c r="UK111" s="137"/>
      <c r="UL111" s="137"/>
      <c r="UM111" s="137"/>
      <c r="UN111" s="137"/>
      <c r="UO111" s="137"/>
      <c r="UP111" s="137"/>
      <c r="UQ111" s="137"/>
      <c r="UR111" s="137"/>
      <c r="US111" s="137"/>
      <c r="UT111" s="137"/>
      <c r="UU111" s="137"/>
      <c r="UV111" s="137"/>
      <c r="UW111" s="137"/>
      <c r="UX111" s="137"/>
      <c r="UY111" s="137"/>
      <c r="UZ111" s="137"/>
      <c r="VA111" s="137"/>
      <c r="VB111" s="137"/>
      <c r="VC111" s="137"/>
      <c r="VD111" s="137"/>
      <c r="VE111" s="137"/>
      <c r="VF111" s="137"/>
      <c r="VG111" s="137"/>
      <c r="VH111" s="137"/>
      <c r="VI111" s="137"/>
      <c r="VJ111" s="137"/>
      <c r="VK111" s="137"/>
      <c r="VL111" s="137"/>
      <c r="VM111" s="137"/>
      <c r="VN111" s="137"/>
      <c r="VO111" s="137"/>
      <c r="VP111" s="137"/>
      <c r="VQ111" s="137"/>
      <c r="VR111" s="137"/>
      <c r="VS111" s="137"/>
      <c r="VT111" s="137"/>
      <c r="VU111" s="137"/>
      <c r="VV111" s="137"/>
      <c r="VW111" s="137"/>
      <c r="VX111" s="137"/>
      <c r="VY111" s="137"/>
      <c r="VZ111" s="137"/>
      <c r="WA111" s="137"/>
      <c r="WB111" s="137"/>
      <c r="WC111" s="137"/>
      <c r="WD111" s="137"/>
      <c r="WE111" s="137"/>
      <c r="WF111" s="137"/>
      <c r="WG111" s="137"/>
      <c r="WH111" s="137"/>
      <c r="WI111" s="137"/>
      <c r="WJ111" s="137"/>
      <c r="WK111" s="137"/>
      <c r="WL111" s="137"/>
      <c r="WM111" s="137"/>
      <c r="WN111" s="137"/>
      <c r="WO111" s="137"/>
      <c r="WP111" s="137"/>
      <c r="WQ111" s="137"/>
      <c r="WR111" s="137"/>
      <c r="WS111" s="137"/>
      <c r="WT111" s="137"/>
      <c r="WU111" s="137"/>
      <c r="WV111" s="137"/>
      <c r="WW111" s="137"/>
      <c r="WX111" s="137"/>
      <c r="WY111" s="137"/>
      <c r="WZ111" s="137"/>
      <c r="XA111" s="137"/>
      <c r="XB111" s="137"/>
      <c r="XC111" s="137"/>
      <c r="XD111" s="137"/>
      <c r="XE111" s="137"/>
      <c r="XF111" s="137"/>
      <c r="XG111" s="137"/>
      <c r="XH111" s="137"/>
      <c r="XI111" s="137"/>
      <c r="XJ111" s="137"/>
      <c r="XK111" s="137"/>
      <c r="XL111" s="137"/>
      <c r="XM111" s="137"/>
      <c r="XN111" s="137"/>
      <c r="XO111" s="137"/>
      <c r="XP111" s="137"/>
      <c r="XQ111" s="137"/>
      <c r="XR111" s="137"/>
      <c r="XS111" s="137"/>
      <c r="XT111" s="137"/>
      <c r="XU111" s="137"/>
      <c r="XV111" s="137"/>
      <c r="XW111" s="137"/>
      <c r="XX111" s="137"/>
      <c r="XY111" s="137"/>
      <c r="XZ111" s="137"/>
      <c r="YA111" s="137"/>
      <c r="YB111" s="137"/>
      <c r="YC111" s="137"/>
      <c r="YD111" s="137"/>
      <c r="YE111" s="137"/>
      <c r="YF111" s="137"/>
      <c r="YG111" s="137"/>
      <c r="YH111" s="137"/>
      <c r="YI111" s="137"/>
      <c r="YJ111" s="137"/>
      <c r="YK111" s="137"/>
      <c r="YL111" s="137"/>
      <c r="YM111" s="137"/>
      <c r="YN111" s="137"/>
      <c r="YO111" s="137"/>
      <c r="YP111" s="137"/>
      <c r="YQ111" s="137"/>
      <c r="YR111" s="137"/>
      <c r="YS111" s="137"/>
      <c r="YT111" s="137"/>
      <c r="YU111" s="137"/>
      <c r="YV111" s="137"/>
      <c r="YW111" s="137"/>
      <c r="YX111" s="137"/>
      <c r="YY111" s="137"/>
      <c r="YZ111" s="137"/>
      <c r="ZA111" s="137"/>
      <c r="ZB111" s="137"/>
      <c r="ZC111" s="137"/>
      <c r="ZD111" s="137"/>
      <c r="ZE111" s="137"/>
      <c r="ZF111" s="137"/>
      <c r="ZG111" s="137"/>
      <c r="ZH111" s="137"/>
      <c r="ZI111" s="137"/>
      <c r="ZJ111" s="137"/>
      <c r="ZK111" s="137"/>
      <c r="ZL111" s="137"/>
      <c r="ZM111" s="137"/>
      <c r="ZN111" s="137"/>
      <c r="ZO111" s="137"/>
      <c r="ZP111" s="137"/>
      <c r="ZQ111" s="137"/>
      <c r="ZR111" s="137"/>
      <c r="ZS111" s="137"/>
      <c r="ZT111" s="137"/>
      <c r="ZU111" s="137"/>
      <c r="ZV111" s="137"/>
      <c r="ZW111" s="137"/>
      <c r="ZX111" s="137"/>
      <c r="ZY111" s="137"/>
      <c r="ZZ111" s="137"/>
      <c r="AAA111" s="137"/>
      <c r="AAB111" s="137"/>
      <c r="AAC111" s="137"/>
      <c r="AAD111" s="137"/>
      <c r="AAE111" s="137"/>
      <c r="AAF111" s="137"/>
      <c r="AAG111" s="137"/>
      <c r="AAH111" s="137"/>
      <c r="AAI111" s="137"/>
      <c r="AAJ111" s="137"/>
      <c r="AAK111" s="137"/>
      <c r="AAL111" s="137"/>
      <c r="AAM111" s="137"/>
      <c r="AAN111" s="137"/>
      <c r="AAO111" s="137"/>
      <c r="AAP111" s="137"/>
      <c r="AAQ111" s="137"/>
      <c r="AAR111" s="137"/>
      <c r="AAS111" s="137"/>
      <c r="AAT111" s="137"/>
      <c r="AAU111" s="137"/>
      <c r="AAV111" s="137"/>
      <c r="AAW111" s="137"/>
      <c r="AAX111" s="137"/>
      <c r="AAY111" s="137"/>
      <c r="AAZ111" s="137"/>
      <c r="ABA111" s="137"/>
      <c r="ABB111" s="137"/>
      <c r="ABC111" s="137"/>
      <c r="ABD111" s="137"/>
      <c r="ABE111" s="137"/>
      <c r="ABF111" s="137"/>
      <c r="ABG111" s="137"/>
      <c r="ABH111" s="137"/>
      <c r="ABI111" s="137"/>
      <c r="ABJ111" s="137"/>
      <c r="ABK111" s="137"/>
      <c r="ABL111" s="137"/>
      <c r="ABM111" s="137"/>
      <c r="ABN111" s="137"/>
      <c r="ABO111" s="137"/>
      <c r="ABP111" s="137"/>
      <c r="ABQ111" s="137"/>
      <c r="ABR111" s="137"/>
      <c r="ABS111" s="137"/>
      <c r="ABT111" s="137"/>
      <c r="ABU111" s="137"/>
      <c r="ABV111" s="137"/>
      <c r="ABW111" s="137"/>
      <c r="ABX111" s="137"/>
      <c r="ABY111" s="137"/>
      <c r="ABZ111" s="137"/>
      <c r="ACA111" s="137"/>
      <c r="ACB111" s="137"/>
      <c r="ACC111" s="137"/>
      <c r="ACD111" s="137"/>
      <c r="ACE111" s="137"/>
      <c r="ACF111" s="137"/>
      <c r="ACG111" s="137"/>
      <c r="ACH111" s="137"/>
      <c r="ACI111" s="137"/>
      <c r="ACJ111" s="137"/>
      <c r="ACK111" s="137"/>
      <c r="ACL111" s="137"/>
      <c r="ACM111" s="137"/>
      <c r="ACN111" s="137"/>
      <c r="ACO111" s="137"/>
      <c r="ACP111" s="137"/>
      <c r="ACQ111" s="137"/>
      <c r="ACR111" s="137"/>
      <c r="ACS111" s="137"/>
      <c r="ACT111" s="137"/>
      <c r="ACU111" s="137"/>
      <c r="ACV111" s="137"/>
      <c r="ACW111" s="137"/>
      <c r="ACX111" s="137"/>
      <c r="ACY111" s="137"/>
      <c r="ACZ111" s="137"/>
      <c r="ADA111" s="137"/>
      <c r="ADB111" s="137"/>
      <c r="ADC111" s="137"/>
      <c r="ADD111" s="137"/>
      <c r="ADE111" s="137"/>
      <c r="ADF111" s="137"/>
      <c r="ADG111" s="137"/>
      <c r="ADH111" s="137"/>
      <c r="ADI111" s="137"/>
      <c r="ADJ111" s="137"/>
      <c r="ADK111" s="137"/>
      <c r="ADL111" s="137"/>
      <c r="ADM111" s="137"/>
      <c r="ADN111" s="137"/>
      <c r="ADO111" s="137"/>
      <c r="ADP111" s="137"/>
      <c r="ADQ111" s="137"/>
      <c r="ADR111" s="137"/>
      <c r="ADS111" s="137"/>
      <c r="ADT111" s="137"/>
      <c r="ADU111" s="137"/>
      <c r="ADV111" s="137"/>
      <c r="ADW111" s="137"/>
      <c r="ADX111" s="137"/>
      <c r="ADY111" s="137"/>
      <c r="ADZ111" s="137"/>
      <c r="AEA111" s="137"/>
      <c r="AEB111" s="137"/>
      <c r="AEC111" s="137"/>
      <c r="AED111" s="137"/>
      <c r="AEE111" s="137"/>
      <c r="AEF111" s="137"/>
      <c r="AEG111" s="137"/>
      <c r="AEH111" s="137"/>
      <c r="AEI111" s="137"/>
      <c r="AEJ111" s="137"/>
      <c r="AEK111" s="137"/>
      <c r="AEL111" s="137"/>
      <c r="AEM111" s="137"/>
      <c r="AEN111" s="137"/>
      <c r="AEO111" s="137"/>
      <c r="AEP111" s="137"/>
      <c r="AEQ111" s="137"/>
      <c r="AER111" s="137"/>
      <c r="AES111" s="137"/>
      <c r="AET111" s="137"/>
      <c r="AEU111" s="137"/>
      <c r="AEV111" s="137"/>
      <c r="AEW111" s="137"/>
      <c r="AEX111" s="137"/>
      <c r="AEY111" s="137"/>
      <c r="AEZ111" s="137"/>
      <c r="AFA111" s="137"/>
      <c r="AFB111" s="137"/>
      <c r="AFC111" s="137"/>
      <c r="AFD111" s="137"/>
      <c r="AFE111" s="137"/>
      <c r="AFF111" s="137"/>
      <c r="AFG111" s="137"/>
      <c r="AFH111" s="137"/>
      <c r="AFI111" s="137"/>
      <c r="AFJ111" s="137"/>
      <c r="AFK111" s="137"/>
      <c r="AFL111" s="137"/>
      <c r="AFM111" s="137"/>
      <c r="AFN111" s="137"/>
      <c r="AFO111" s="137"/>
      <c r="AFP111" s="137"/>
      <c r="AFQ111" s="137"/>
      <c r="AFR111" s="137"/>
      <c r="AFS111" s="137"/>
      <c r="AFT111" s="137"/>
      <c r="AFU111" s="137"/>
      <c r="AFV111" s="137"/>
      <c r="AFW111" s="137"/>
      <c r="AFX111" s="137"/>
      <c r="AFY111" s="137"/>
      <c r="AFZ111" s="137"/>
      <c r="AGA111" s="137"/>
      <c r="AGB111" s="137"/>
      <c r="AGC111" s="137"/>
      <c r="AGD111" s="137"/>
      <c r="AGE111" s="137"/>
      <c r="AGF111" s="137"/>
      <c r="AGG111" s="137"/>
      <c r="AGH111" s="137"/>
      <c r="AGI111" s="137"/>
      <c r="AGJ111" s="137"/>
      <c r="AGK111" s="137"/>
      <c r="AGL111" s="137"/>
      <c r="AGM111" s="137"/>
      <c r="AGN111" s="137"/>
      <c r="AGO111" s="137"/>
      <c r="AGP111" s="137"/>
      <c r="AGQ111" s="137"/>
      <c r="AGR111" s="137"/>
      <c r="AGS111" s="137"/>
      <c r="AGT111" s="137"/>
      <c r="AGU111" s="137"/>
      <c r="AGV111" s="137"/>
      <c r="AGW111" s="137"/>
      <c r="AGX111" s="137"/>
      <c r="AGY111" s="137"/>
      <c r="AGZ111" s="137"/>
      <c r="AHA111" s="137"/>
      <c r="AHB111" s="137"/>
      <c r="AHC111" s="137"/>
      <c r="AHD111" s="137"/>
      <c r="AHE111" s="137"/>
      <c r="AHF111" s="137"/>
      <c r="AHG111" s="137"/>
      <c r="AHH111" s="137"/>
      <c r="AHI111" s="137"/>
      <c r="AHJ111" s="137"/>
      <c r="AHK111" s="137"/>
      <c r="AHL111" s="137"/>
      <c r="AHM111" s="137"/>
      <c r="AHN111" s="137"/>
      <c r="AHO111" s="137"/>
      <c r="AHP111" s="137"/>
      <c r="AHQ111" s="137"/>
      <c r="AHR111" s="137"/>
      <c r="AHS111" s="137"/>
      <c r="AHT111" s="137"/>
      <c r="AHU111" s="137"/>
      <c r="AHV111" s="137"/>
      <c r="AHW111" s="137"/>
      <c r="AHX111" s="137"/>
      <c r="AHY111" s="137"/>
      <c r="AHZ111" s="137"/>
      <c r="AIA111" s="137"/>
      <c r="AIB111" s="137"/>
      <c r="AIC111" s="137"/>
      <c r="AID111" s="137"/>
      <c r="AIE111" s="137"/>
      <c r="AIF111" s="137"/>
      <c r="AIG111" s="137"/>
      <c r="AIH111" s="137"/>
      <c r="AII111" s="137"/>
      <c r="AIJ111" s="137"/>
      <c r="AIK111" s="137"/>
      <c r="AIL111" s="137"/>
      <c r="AIM111" s="137"/>
      <c r="AIN111" s="137"/>
      <c r="AIO111" s="137"/>
      <c r="AIP111" s="137"/>
      <c r="AIQ111" s="137"/>
      <c r="AIR111" s="137"/>
      <c r="AIS111" s="137"/>
      <c r="AIT111" s="137"/>
      <c r="AIU111" s="137"/>
      <c r="AIV111" s="137"/>
      <c r="AIW111" s="137"/>
      <c r="AIX111" s="137"/>
      <c r="AIY111" s="137"/>
      <c r="AIZ111" s="137"/>
      <c r="AJA111" s="137"/>
      <c r="AJB111" s="137"/>
      <c r="AJC111" s="137"/>
      <c r="AJD111" s="137"/>
      <c r="AJE111" s="137"/>
      <c r="AJF111" s="137"/>
      <c r="AJG111" s="137"/>
      <c r="AJH111" s="137"/>
      <c r="AJI111" s="137"/>
      <c r="AJJ111" s="137"/>
      <c r="AJK111" s="137"/>
      <c r="AJL111" s="137"/>
      <c r="AJM111" s="137"/>
      <c r="AJN111" s="137"/>
      <c r="AJO111" s="137"/>
      <c r="AJP111" s="137"/>
      <c r="AJQ111" s="137"/>
      <c r="AJR111" s="137"/>
      <c r="AJS111" s="137"/>
      <c r="AJT111" s="137"/>
      <c r="AJU111" s="137"/>
      <c r="AJV111" s="137"/>
      <c r="AJW111" s="137"/>
      <c r="AJX111" s="137"/>
      <c r="AJY111" s="137"/>
      <c r="AJZ111" s="137"/>
      <c r="AKA111" s="137"/>
      <c r="AKB111" s="137"/>
      <c r="AKC111" s="137"/>
      <c r="AKD111" s="137"/>
      <c r="AKE111" s="137"/>
      <c r="AKF111" s="137"/>
      <c r="AKG111" s="137"/>
      <c r="AKH111" s="137"/>
      <c r="AKI111" s="137"/>
      <c r="AKJ111" s="137"/>
      <c r="AKK111" s="137"/>
      <c r="AKL111" s="137"/>
      <c r="AKM111" s="137"/>
      <c r="AKN111" s="137"/>
      <c r="AKO111" s="137"/>
      <c r="AKP111" s="137"/>
      <c r="AKQ111" s="137"/>
      <c r="AKR111" s="137"/>
      <c r="AKS111" s="137"/>
      <c r="AKT111" s="137"/>
      <c r="AKU111" s="137"/>
      <c r="AKV111" s="137"/>
      <c r="AKW111" s="137"/>
      <c r="AKX111" s="137"/>
      <c r="AKY111" s="137"/>
      <c r="AKZ111" s="137"/>
      <c r="ALA111" s="137"/>
      <c r="ALB111" s="137"/>
      <c r="ALC111" s="137"/>
      <c r="ALD111" s="137"/>
      <c r="ALE111" s="137"/>
      <c r="ALF111" s="137"/>
      <c r="ALG111" s="137"/>
      <c r="ALH111" s="137"/>
      <c r="ALI111" s="137"/>
      <c r="ALJ111" s="137"/>
      <c r="ALK111" s="137"/>
      <c r="ALL111" s="137"/>
      <c r="ALM111" s="137"/>
      <c r="ALN111" s="137"/>
      <c r="ALO111" s="137"/>
      <c r="ALP111" s="137"/>
      <c r="ALQ111" s="137"/>
      <c r="ALR111" s="137"/>
      <c r="ALS111" s="137"/>
      <c r="ALT111" s="137"/>
      <c r="ALU111" s="137"/>
      <c r="ALV111" s="137"/>
      <c r="ALW111" s="137"/>
      <c r="ALX111" s="137"/>
      <c r="ALY111" s="137"/>
      <c r="ALZ111" s="137"/>
      <c r="AMA111" s="137"/>
      <c r="AMB111" s="137"/>
      <c r="AMC111" s="137"/>
      <c r="AMD111" s="137"/>
      <c r="AME111" s="137"/>
      <c r="AMF111" s="137"/>
      <c r="AMG111" s="137"/>
      <c r="AMH111" s="137"/>
      <c r="AMI111" s="137"/>
      <c r="AMJ111" s="137"/>
      <c r="AMK111" s="137"/>
      <c r="AML111" s="137"/>
    </row>
    <row r="112" spans="1:1026" s="140" customFormat="1" ht="14.25" customHeight="1">
      <c r="A112" s="137"/>
      <c r="B112" s="162"/>
      <c r="C112" s="191"/>
      <c r="D112" s="192"/>
      <c r="E112" s="164"/>
      <c r="F112" s="165"/>
      <c r="G112" s="166" t="s">
        <v>174</v>
      </c>
      <c r="H112" s="167">
        <f>SUM(H106:H111)</f>
        <v>161.68775013888893</v>
      </c>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c r="BD112" s="137"/>
      <c r="BE112" s="137"/>
      <c r="BF112" s="137"/>
      <c r="BG112" s="137"/>
      <c r="BH112" s="137"/>
      <c r="BI112" s="137"/>
      <c r="BJ112" s="137"/>
      <c r="BK112" s="137"/>
      <c r="BL112" s="137"/>
      <c r="BM112" s="137"/>
      <c r="BN112" s="137"/>
      <c r="BO112" s="137"/>
      <c r="BP112" s="137"/>
      <c r="BQ112" s="137"/>
      <c r="BR112" s="137"/>
      <c r="BS112" s="137"/>
      <c r="BT112" s="137"/>
      <c r="BU112" s="137"/>
      <c r="BV112" s="137"/>
      <c r="BW112" s="137"/>
      <c r="BX112" s="137"/>
      <c r="BY112" s="137"/>
      <c r="BZ112" s="137"/>
      <c r="CA112" s="137"/>
      <c r="CB112" s="137"/>
      <c r="CC112" s="137"/>
      <c r="CD112" s="137"/>
      <c r="CE112" s="137"/>
      <c r="CF112" s="137"/>
      <c r="CG112" s="137"/>
      <c r="CH112" s="137"/>
      <c r="CI112" s="137"/>
      <c r="CJ112" s="137"/>
      <c r="CK112" s="137"/>
      <c r="CL112" s="137"/>
      <c r="CM112" s="137"/>
      <c r="CN112" s="137"/>
      <c r="CO112" s="137"/>
      <c r="CP112" s="137"/>
      <c r="CQ112" s="137"/>
      <c r="CR112" s="137"/>
      <c r="CS112" s="137"/>
      <c r="CT112" s="137"/>
      <c r="CU112" s="137"/>
      <c r="CV112" s="137"/>
      <c r="CW112" s="137"/>
      <c r="CX112" s="137"/>
      <c r="CY112" s="137"/>
      <c r="CZ112" s="137"/>
      <c r="DA112" s="137"/>
      <c r="DB112" s="137"/>
      <c r="DC112" s="137"/>
      <c r="DD112" s="137"/>
      <c r="DE112" s="137"/>
      <c r="DF112" s="137"/>
      <c r="DG112" s="137"/>
      <c r="DH112" s="137"/>
      <c r="DI112" s="137"/>
      <c r="DJ112" s="137"/>
      <c r="DK112" s="137"/>
      <c r="DL112" s="137"/>
      <c r="DM112" s="137"/>
      <c r="DN112" s="137"/>
      <c r="DO112" s="137"/>
      <c r="DP112" s="137"/>
      <c r="DQ112" s="137"/>
      <c r="DR112" s="137"/>
      <c r="DS112" s="137"/>
      <c r="DT112" s="137"/>
      <c r="DU112" s="137"/>
      <c r="DV112" s="137"/>
      <c r="DW112" s="137"/>
      <c r="DX112" s="137"/>
      <c r="DY112" s="137"/>
      <c r="DZ112" s="137"/>
      <c r="EA112" s="137"/>
      <c r="EB112" s="137"/>
      <c r="EC112" s="137"/>
      <c r="ED112" s="137"/>
      <c r="EE112" s="137"/>
      <c r="EF112" s="137"/>
      <c r="EG112" s="137"/>
      <c r="EH112" s="137"/>
      <c r="EI112" s="137"/>
      <c r="EJ112" s="137"/>
      <c r="EK112" s="137"/>
      <c r="EL112" s="137"/>
      <c r="EM112" s="137"/>
      <c r="EN112" s="137"/>
      <c r="EO112" s="137"/>
      <c r="EP112" s="137"/>
      <c r="EQ112" s="137"/>
      <c r="ER112" s="137"/>
      <c r="ES112" s="137"/>
      <c r="ET112" s="137"/>
      <c r="EU112" s="137"/>
      <c r="EV112" s="137"/>
      <c r="EW112" s="137"/>
      <c r="EX112" s="137"/>
      <c r="EY112" s="137"/>
      <c r="EZ112" s="137"/>
      <c r="FA112" s="137"/>
      <c r="FB112" s="137"/>
      <c r="FC112" s="137"/>
      <c r="FD112" s="137"/>
      <c r="FE112" s="137"/>
      <c r="FF112" s="137"/>
      <c r="FG112" s="137"/>
      <c r="FH112" s="137"/>
      <c r="FI112" s="137"/>
      <c r="FJ112" s="137"/>
      <c r="FK112" s="137"/>
      <c r="FL112" s="137"/>
      <c r="FM112" s="137"/>
      <c r="FN112" s="137"/>
      <c r="FO112" s="137"/>
      <c r="FP112" s="137"/>
      <c r="FQ112" s="137"/>
      <c r="FR112" s="137"/>
      <c r="FS112" s="137"/>
      <c r="FT112" s="137"/>
      <c r="FU112" s="137"/>
      <c r="FV112" s="137"/>
      <c r="FW112" s="137"/>
      <c r="FX112" s="137"/>
      <c r="FY112" s="137"/>
      <c r="FZ112" s="137"/>
      <c r="GA112" s="137"/>
      <c r="GB112" s="137"/>
      <c r="GC112" s="137"/>
      <c r="GD112" s="137"/>
      <c r="GE112" s="137"/>
      <c r="GF112" s="137"/>
      <c r="GG112" s="137"/>
      <c r="GH112" s="137"/>
      <c r="GI112" s="137"/>
      <c r="GJ112" s="137"/>
      <c r="GK112" s="137"/>
      <c r="GL112" s="137"/>
      <c r="GM112" s="137"/>
      <c r="GN112" s="137"/>
      <c r="GO112" s="137"/>
      <c r="GP112" s="137"/>
      <c r="GQ112" s="137"/>
      <c r="GR112" s="137"/>
      <c r="GS112" s="137"/>
      <c r="GT112" s="137"/>
      <c r="GU112" s="137"/>
      <c r="GV112" s="137"/>
      <c r="GW112" s="137"/>
      <c r="GX112" s="137"/>
      <c r="GY112" s="137"/>
      <c r="GZ112" s="137"/>
      <c r="HA112" s="137"/>
      <c r="HB112" s="137"/>
      <c r="HC112" s="137"/>
      <c r="HD112" s="137"/>
      <c r="HE112" s="137"/>
      <c r="HF112" s="137"/>
      <c r="HG112" s="137"/>
      <c r="HH112" s="137"/>
      <c r="HI112" s="137"/>
      <c r="HJ112" s="137"/>
      <c r="HK112" s="137"/>
      <c r="HL112" s="137"/>
      <c r="HM112" s="137"/>
      <c r="HN112" s="137"/>
      <c r="HO112" s="137"/>
      <c r="HP112" s="137"/>
      <c r="HQ112" s="137"/>
      <c r="HR112" s="137"/>
      <c r="HS112" s="137"/>
      <c r="HT112" s="137"/>
      <c r="HU112" s="137"/>
      <c r="HV112" s="137"/>
      <c r="HW112" s="137"/>
      <c r="HX112" s="137"/>
      <c r="HY112" s="137"/>
      <c r="HZ112" s="137"/>
      <c r="IA112" s="137"/>
      <c r="IB112" s="137"/>
      <c r="IC112" s="137"/>
      <c r="ID112" s="137"/>
      <c r="IE112" s="137"/>
      <c r="IF112" s="137"/>
      <c r="IG112" s="137"/>
      <c r="IH112" s="137"/>
      <c r="II112" s="137"/>
      <c r="IJ112" s="137"/>
      <c r="IK112" s="137"/>
      <c r="IL112" s="137"/>
      <c r="IM112" s="137"/>
      <c r="IN112" s="137"/>
      <c r="IO112" s="137"/>
      <c r="IP112" s="137"/>
      <c r="IQ112" s="137"/>
      <c r="IR112" s="137"/>
      <c r="IS112" s="137"/>
      <c r="IT112" s="137"/>
      <c r="IU112" s="137"/>
      <c r="IV112" s="137"/>
      <c r="IW112" s="137"/>
      <c r="IX112" s="137"/>
      <c r="IY112" s="137"/>
      <c r="IZ112" s="137"/>
      <c r="JA112" s="137"/>
      <c r="JB112" s="137"/>
      <c r="JC112" s="137"/>
      <c r="JD112" s="137"/>
      <c r="JE112" s="137"/>
      <c r="JF112" s="137"/>
      <c r="JG112" s="137"/>
      <c r="JH112" s="137"/>
      <c r="JI112" s="137"/>
      <c r="JJ112" s="137"/>
      <c r="JK112" s="137"/>
      <c r="JL112" s="137"/>
      <c r="JM112" s="137"/>
      <c r="JN112" s="137"/>
      <c r="JO112" s="137"/>
      <c r="JP112" s="137"/>
      <c r="JQ112" s="137"/>
      <c r="JR112" s="137"/>
      <c r="JS112" s="137"/>
      <c r="JT112" s="137"/>
      <c r="JU112" s="137"/>
      <c r="JV112" s="137"/>
      <c r="JW112" s="137"/>
      <c r="JX112" s="137"/>
      <c r="JY112" s="137"/>
      <c r="JZ112" s="137"/>
      <c r="KA112" s="137"/>
      <c r="KB112" s="137"/>
      <c r="KC112" s="137"/>
      <c r="KD112" s="137"/>
      <c r="KE112" s="137"/>
      <c r="KF112" s="137"/>
      <c r="KG112" s="137"/>
      <c r="KH112" s="137"/>
      <c r="KI112" s="137"/>
      <c r="KJ112" s="137"/>
      <c r="KK112" s="137"/>
      <c r="KL112" s="137"/>
      <c r="KM112" s="137"/>
      <c r="KN112" s="137"/>
      <c r="KO112" s="137"/>
      <c r="KP112" s="137"/>
      <c r="KQ112" s="137"/>
      <c r="KR112" s="137"/>
      <c r="KS112" s="137"/>
      <c r="KT112" s="137"/>
      <c r="KU112" s="137"/>
      <c r="KV112" s="137"/>
      <c r="KW112" s="137"/>
      <c r="KX112" s="137"/>
      <c r="KY112" s="137"/>
      <c r="KZ112" s="137"/>
      <c r="LA112" s="137"/>
      <c r="LB112" s="137"/>
      <c r="LC112" s="137"/>
      <c r="LD112" s="137"/>
      <c r="LE112" s="137"/>
      <c r="LF112" s="137"/>
      <c r="LG112" s="137"/>
      <c r="LH112" s="137"/>
      <c r="LI112" s="137"/>
      <c r="LJ112" s="137"/>
      <c r="LK112" s="137"/>
      <c r="LL112" s="137"/>
      <c r="LM112" s="137"/>
      <c r="LN112" s="137"/>
      <c r="LO112" s="137"/>
      <c r="LP112" s="137"/>
      <c r="LQ112" s="137"/>
      <c r="LR112" s="137"/>
      <c r="LS112" s="137"/>
      <c r="LT112" s="137"/>
      <c r="LU112" s="137"/>
      <c r="LV112" s="137"/>
      <c r="LW112" s="137"/>
      <c r="LX112" s="137"/>
      <c r="LY112" s="137"/>
      <c r="LZ112" s="137"/>
      <c r="MA112" s="137"/>
      <c r="MB112" s="137"/>
      <c r="MC112" s="137"/>
      <c r="MD112" s="137"/>
      <c r="ME112" s="137"/>
      <c r="MF112" s="137"/>
      <c r="MG112" s="137"/>
      <c r="MH112" s="137"/>
      <c r="MI112" s="137"/>
      <c r="MJ112" s="137"/>
      <c r="MK112" s="137"/>
      <c r="ML112" s="137"/>
      <c r="MM112" s="137"/>
      <c r="MN112" s="137"/>
      <c r="MO112" s="137"/>
      <c r="MP112" s="137"/>
      <c r="MQ112" s="137"/>
      <c r="MR112" s="137"/>
      <c r="MS112" s="137"/>
      <c r="MT112" s="137"/>
      <c r="MU112" s="137"/>
      <c r="MV112" s="137"/>
      <c r="MW112" s="137"/>
      <c r="MX112" s="137"/>
      <c r="MY112" s="137"/>
      <c r="MZ112" s="137"/>
      <c r="NA112" s="137"/>
      <c r="NB112" s="137"/>
      <c r="NC112" s="137"/>
      <c r="ND112" s="137"/>
      <c r="NE112" s="137"/>
      <c r="NF112" s="137"/>
      <c r="NG112" s="137"/>
      <c r="NH112" s="137"/>
      <c r="NI112" s="137"/>
      <c r="NJ112" s="137"/>
      <c r="NK112" s="137"/>
      <c r="NL112" s="137"/>
      <c r="NM112" s="137"/>
      <c r="NN112" s="137"/>
      <c r="NO112" s="137"/>
      <c r="NP112" s="137"/>
      <c r="NQ112" s="137"/>
      <c r="NR112" s="137"/>
      <c r="NS112" s="137"/>
      <c r="NT112" s="137"/>
      <c r="NU112" s="137"/>
      <c r="NV112" s="137"/>
      <c r="NW112" s="137"/>
      <c r="NX112" s="137"/>
      <c r="NY112" s="137"/>
      <c r="NZ112" s="137"/>
      <c r="OA112" s="137"/>
      <c r="OB112" s="137"/>
      <c r="OC112" s="137"/>
      <c r="OD112" s="137"/>
      <c r="OE112" s="137"/>
      <c r="OF112" s="137"/>
      <c r="OG112" s="137"/>
      <c r="OH112" s="137"/>
      <c r="OI112" s="137"/>
      <c r="OJ112" s="137"/>
      <c r="OK112" s="137"/>
      <c r="OL112" s="137"/>
      <c r="OM112" s="137"/>
      <c r="ON112" s="137"/>
      <c r="OO112" s="137"/>
      <c r="OP112" s="137"/>
      <c r="OQ112" s="137"/>
      <c r="OR112" s="137"/>
      <c r="OS112" s="137"/>
      <c r="OT112" s="137"/>
      <c r="OU112" s="137"/>
      <c r="OV112" s="137"/>
      <c r="OW112" s="137"/>
      <c r="OX112" s="137"/>
      <c r="OY112" s="137"/>
      <c r="OZ112" s="137"/>
      <c r="PA112" s="137"/>
      <c r="PB112" s="137"/>
      <c r="PC112" s="137"/>
      <c r="PD112" s="137"/>
      <c r="PE112" s="137"/>
      <c r="PF112" s="137"/>
      <c r="PG112" s="137"/>
      <c r="PH112" s="137"/>
      <c r="PI112" s="137"/>
      <c r="PJ112" s="137"/>
      <c r="PK112" s="137"/>
      <c r="PL112" s="137"/>
      <c r="PM112" s="137"/>
      <c r="PN112" s="137"/>
      <c r="PO112" s="137"/>
      <c r="PP112" s="137"/>
      <c r="PQ112" s="137"/>
      <c r="PR112" s="137"/>
      <c r="PS112" s="137"/>
      <c r="PT112" s="137"/>
      <c r="PU112" s="137"/>
      <c r="PV112" s="137"/>
      <c r="PW112" s="137"/>
      <c r="PX112" s="137"/>
      <c r="PY112" s="137"/>
      <c r="PZ112" s="137"/>
      <c r="QA112" s="137"/>
      <c r="QB112" s="137"/>
      <c r="QC112" s="137"/>
      <c r="QD112" s="137"/>
      <c r="QE112" s="137"/>
      <c r="QF112" s="137"/>
      <c r="QG112" s="137"/>
      <c r="QH112" s="137"/>
      <c r="QI112" s="137"/>
      <c r="QJ112" s="137"/>
      <c r="QK112" s="137"/>
      <c r="QL112" s="137"/>
      <c r="QM112" s="137"/>
      <c r="QN112" s="137"/>
      <c r="QO112" s="137"/>
      <c r="QP112" s="137"/>
      <c r="QQ112" s="137"/>
      <c r="QR112" s="137"/>
      <c r="QS112" s="137"/>
      <c r="QT112" s="137"/>
      <c r="QU112" s="137"/>
      <c r="QV112" s="137"/>
      <c r="QW112" s="137"/>
      <c r="QX112" s="137"/>
      <c r="QY112" s="137"/>
      <c r="QZ112" s="137"/>
      <c r="RA112" s="137"/>
      <c r="RB112" s="137"/>
      <c r="RC112" s="137"/>
      <c r="RD112" s="137"/>
      <c r="RE112" s="137"/>
      <c r="RF112" s="137"/>
      <c r="RG112" s="137"/>
      <c r="RH112" s="137"/>
      <c r="RI112" s="137"/>
      <c r="RJ112" s="137"/>
      <c r="RK112" s="137"/>
      <c r="RL112" s="137"/>
      <c r="RM112" s="137"/>
      <c r="RN112" s="137"/>
      <c r="RO112" s="137"/>
      <c r="RP112" s="137"/>
      <c r="RQ112" s="137"/>
      <c r="RR112" s="137"/>
      <c r="RS112" s="137"/>
      <c r="RT112" s="137"/>
      <c r="RU112" s="137"/>
      <c r="RV112" s="137"/>
      <c r="RW112" s="137"/>
      <c r="RX112" s="137"/>
      <c r="RY112" s="137"/>
      <c r="RZ112" s="137"/>
      <c r="SA112" s="137"/>
      <c r="SB112" s="137"/>
      <c r="SC112" s="137"/>
      <c r="SD112" s="137"/>
      <c r="SE112" s="137"/>
      <c r="SF112" s="137"/>
      <c r="SG112" s="137"/>
      <c r="SH112" s="137"/>
      <c r="SI112" s="137"/>
      <c r="SJ112" s="137"/>
      <c r="SK112" s="137"/>
      <c r="SL112" s="137"/>
      <c r="SM112" s="137"/>
      <c r="SN112" s="137"/>
      <c r="SO112" s="137"/>
      <c r="SP112" s="137"/>
      <c r="SQ112" s="137"/>
      <c r="SR112" s="137"/>
      <c r="SS112" s="137"/>
      <c r="ST112" s="137"/>
      <c r="SU112" s="137"/>
      <c r="SV112" s="137"/>
      <c r="SW112" s="137"/>
      <c r="SX112" s="137"/>
      <c r="SY112" s="137"/>
      <c r="SZ112" s="137"/>
      <c r="TA112" s="137"/>
      <c r="TB112" s="137"/>
      <c r="TC112" s="137"/>
      <c r="TD112" s="137"/>
      <c r="TE112" s="137"/>
      <c r="TF112" s="137"/>
      <c r="TG112" s="137"/>
      <c r="TH112" s="137"/>
      <c r="TI112" s="137"/>
      <c r="TJ112" s="137"/>
      <c r="TK112" s="137"/>
      <c r="TL112" s="137"/>
      <c r="TM112" s="137"/>
      <c r="TN112" s="137"/>
      <c r="TO112" s="137"/>
      <c r="TP112" s="137"/>
      <c r="TQ112" s="137"/>
      <c r="TR112" s="137"/>
      <c r="TS112" s="137"/>
      <c r="TT112" s="137"/>
      <c r="TU112" s="137"/>
      <c r="TV112" s="137"/>
      <c r="TW112" s="137"/>
      <c r="TX112" s="137"/>
      <c r="TY112" s="137"/>
      <c r="TZ112" s="137"/>
      <c r="UA112" s="137"/>
      <c r="UB112" s="137"/>
      <c r="UC112" s="137"/>
      <c r="UD112" s="137"/>
      <c r="UE112" s="137"/>
      <c r="UF112" s="137"/>
      <c r="UG112" s="137"/>
      <c r="UH112" s="137"/>
      <c r="UI112" s="137"/>
      <c r="UJ112" s="137"/>
      <c r="UK112" s="137"/>
      <c r="UL112" s="137"/>
      <c r="UM112" s="137"/>
      <c r="UN112" s="137"/>
      <c r="UO112" s="137"/>
      <c r="UP112" s="137"/>
      <c r="UQ112" s="137"/>
      <c r="UR112" s="137"/>
      <c r="US112" s="137"/>
      <c r="UT112" s="137"/>
      <c r="UU112" s="137"/>
      <c r="UV112" s="137"/>
      <c r="UW112" s="137"/>
      <c r="UX112" s="137"/>
      <c r="UY112" s="137"/>
      <c r="UZ112" s="137"/>
      <c r="VA112" s="137"/>
      <c r="VB112" s="137"/>
      <c r="VC112" s="137"/>
      <c r="VD112" s="137"/>
      <c r="VE112" s="137"/>
      <c r="VF112" s="137"/>
      <c r="VG112" s="137"/>
      <c r="VH112" s="137"/>
      <c r="VI112" s="137"/>
      <c r="VJ112" s="137"/>
      <c r="VK112" s="137"/>
      <c r="VL112" s="137"/>
      <c r="VM112" s="137"/>
      <c r="VN112" s="137"/>
      <c r="VO112" s="137"/>
      <c r="VP112" s="137"/>
      <c r="VQ112" s="137"/>
      <c r="VR112" s="137"/>
      <c r="VS112" s="137"/>
      <c r="VT112" s="137"/>
      <c r="VU112" s="137"/>
      <c r="VV112" s="137"/>
      <c r="VW112" s="137"/>
      <c r="VX112" s="137"/>
      <c r="VY112" s="137"/>
      <c r="VZ112" s="137"/>
      <c r="WA112" s="137"/>
      <c r="WB112" s="137"/>
      <c r="WC112" s="137"/>
      <c r="WD112" s="137"/>
      <c r="WE112" s="137"/>
      <c r="WF112" s="137"/>
      <c r="WG112" s="137"/>
      <c r="WH112" s="137"/>
      <c r="WI112" s="137"/>
      <c r="WJ112" s="137"/>
      <c r="WK112" s="137"/>
      <c r="WL112" s="137"/>
      <c r="WM112" s="137"/>
      <c r="WN112" s="137"/>
      <c r="WO112" s="137"/>
      <c r="WP112" s="137"/>
      <c r="WQ112" s="137"/>
      <c r="WR112" s="137"/>
      <c r="WS112" s="137"/>
      <c r="WT112" s="137"/>
      <c r="WU112" s="137"/>
      <c r="WV112" s="137"/>
      <c r="WW112" s="137"/>
      <c r="WX112" s="137"/>
      <c r="WY112" s="137"/>
      <c r="WZ112" s="137"/>
      <c r="XA112" s="137"/>
      <c r="XB112" s="137"/>
      <c r="XC112" s="137"/>
      <c r="XD112" s="137"/>
      <c r="XE112" s="137"/>
      <c r="XF112" s="137"/>
      <c r="XG112" s="137"/>
      <c r="XH112" s="137"/>
      <c r="XI112" s="137"/>
      <c r="XJ112" s="137"/>
      <c r="XK112" s="137"/>
      <c r="XL112" s="137"/>
      <c r="XM112" s="137"/>
      <c r="XN112" s="137"/>
      <c r="XO112" s="137"/>
      <c r="XP112" s="137"/>
      <c r="XQ112" s="137"/>
      <c r="XR112" s="137"/>
      <c r="XS112" s="137"/>
      <c r="XT112" s="137"/>
      <c r="XU112" s="137"/>
      <c r="XV112" s="137"/>
      <c r="XW112" s="137"/>
      <c r="XX112" s="137"/>
      <c r="XY112" s="137"/>
      <c r="XZ112" s="137"/>
      <c r="YA112" s="137"/>
      <c r="YB112" s="137"/>
      <c r="YC112" s="137"/>
      <c r="YD112" s="137"/>
      <c r="YE112" s="137"/>
      <c r="YF112" s="137"/>
      <c r="YG112" s="137"/>
      <c r="YH112" s="137"/>
      <c r="YI112" s="137"/>
      <c r="YJ112" s="137"/>
      <c r="YK112" s="137"/>
      <c r="YL112" s="137"/>
      <c r="YM112" s="137"/>
      <c r="YN112" s="137"/>
      <c r="YO112" s="137"/>
      <c r="YP112" s="137"/>
      <c r="YQ112" s="137"/>
      <c r="YR112" s="137"/>
      <c r="YS112" s="137"/>
      <c r="YT112" s="137"/>
      <c r="YU112" s="137"/>
      <c r="YV112" s="137"/>
      <c r="YW112" s="137"/>
      <c r="YX112" s="137"/>
      <c r="YY112" s="137"/>
      <c r="YZ112" s="137"/>
      <c r="ZA112" s="137"/>
      <c r="ZB112" s="137"/>
      <c r="ZC112" s="137"/>
      <c r="ZD112" s="137"/>
      <c r="ZE112" s="137"/>
      <c r="ZF112" s="137"/>
      <c r="ZG112" s="137"/>
      <c r="ZH112" s="137"/>
      <c r="ZI112" s="137"/>
      <c r="ZJ112" s="137"/>
      <c r="ZK112" s="137"/>
      <c r="ZL112" s="137"/>
      <c r="ZM112" s="137"/>
      <c r="ZN112" s="137"/>
      <c r="ZO112" s="137"/>
      <c r="ZP112" s="137"/>
      <c r="ZQ112" s="137"/>
      <c r="ZR112" s="137"/>
      <c r="ZS112" s="137"/>
      <c r="ZT112" s="137"/>
      <c r="ZU112" s="137"/>
      <c r="ZV112" s="137"/>
      <c r="ZW112" s="137"/>
      <c r="ZX112" s="137"/>
      <c r="ZY112" s="137"/>
      <c r="ZZ112" s="137"/>
      <c r="AAA112" s="137"/>
      <c r="AAB112" s="137"/>
      <c r="AAC112" s="137"/>
      <c r="AAD112" s="137"/>
      <c r="AAE112" s="137"/>
      <c r="AAF112" s="137"/>
      <c r="AAG112" s="137"/>
      <c r="AAH112" s="137"/>
      <c r="AAI112" s="137"/>
      <c r="AAJ112" s="137"/>
      <c r="AAK112" s="137"/>
      <c r="AAL112" s="137"/>
      <c r="AAM112" s="137"/>
      <c r="AAN112" s="137"/>
      <c r="AAO112" s="137"/>
      <c r="AAP112" s="137"/>
      <c r="AAQ112" s="137"/>
      <c r="AAR112" s="137"/>
      <c r="AAS112" s="137"/>
      <c r="AAT112" s="137"/>
      <c r="AAU112" s="137"/>
      <c r="AAV112" s="137"/>
      <c r="AAW112" s="137"/>
      <c r="AAX112" s="137"/>
      <c r="AAY112" s="137"/>
      <c r="AAZ112" s="137"/>
      <c r="ABA112" s="137"/>
      <c r="ABB112" s="137"/>
      <c r="ABC112" s="137"/>
      <c r="ABD112" s="137"/>
      <c r="ABE112" s="137"/>
      <c r="ABF112" s="137"/>
      <c r="ABG112" s="137"/>
      <c r="ABH112" s="137"/>
      <c r="ABI112" s="137"/>
      <c r="ABJ112" s="137"/>
      <c r="ABK112" s="137"/>
      <c r="ABL112" s="137"/>
      <c r="ABM112" s="137"/>
      <c r="ABN112" s="137"/>
      <c r="ABO112" s="137"/>
      <c r="ABP112" s="137"/>
      <c r="ABQ112" s="137"/>
      <c r="ABR112" s="137"/>
      <c r="ABS112" s="137"/>
      <c r="ABT112" s="137"/>
      <c r="ABU112" s="137"/>
      <c r="ABV112" s="137"/>
      <c r="ABW112" s="137"/>
      <c r="ABX112" s="137"/>
      <c r="ABY112" s="137"/>
      <c r="ABZ112" s="137"/>
      <c r="ACA112" s="137"/>
      <c r="ACB112" s="137"/>
      <c r="ACC112" s="137"/>
      <c r="ACD112" s="137"/>
      <c r="ACE112" s="137"/>
      <c r="ACF112" s="137"/>
      <c r="ACG112" s="137"/>
      <c r="ACH112" s="137"/>
      <c r="ACI112" s="137"/>
      <c r="ACJ112" s="137"/>
      <c r="ACK112" s="137"/>
      <c r="ACL112" s="137"/>
      <c r="ACM112" s="137"/>
      <c r="ACN112" s="137"/>
      <c r="ACO112" s="137"/>
      <c r="ACP112" s="137"/>
      <c r="ACQ112" s="137"/>
      <c r="ACR112" s="137"/>
      <c r="ACS112" s="137"/>
      <c r="ACT112" s="137"/>
      <c r="ACU112" s="137"/>
      <c r="ACV112" s="137"/>
      <c r="ACW112" s="137"/>
      <c r="ACX112" s="137"/>
      <c r="ACY112" s="137"/>
      <c r="ACZ112" s="137"/>
      <c r="ADA112" s="137"/>
      <c r="ADB112" s="137"/>
      <c r="ADC112" s="137"/>
      <c r="ADD112" s="137"/>
      <c r="ADE112" s="137"/>
      <c r="ADF112" s="137"/>
      <c r="ADG112" s="137"/>
      <c r="ADH112" s="137"/>
      <c r="ADI112" s="137"/>
      <c r="ADJ112" s="137"/>
      <c r="ADK112" s="137"/>
      <c r="ADL112" s="137"/>
      <c r="ADM112" s="137"/>
      <c r="ADN112" s="137"/>
      <c r="ADO112" s="137"/>
      <c r="ADP112" s="137"/>
      <c r="ADQ112" s="137"/>
      <c r="ADR112" s="137"/>
      <c r="ADS112" s="137"/>
      <c r="ADT112" s="137"/>
      <c r="ADU112" s="137"/>
      <c r="ADV112" s="137"/>
      <c r="ADW112" s="137"/>
      <c r="ADX112" s="137"/>
      <c r="ADY112" s="137"/>
      <c r="ADZ112" s="137"/>
      <c r="AEA112" s="137"/>
      <c r="AEB112" s="137"/>
      <c r="AEC112" s="137"/>
      <c r="AED112" s="137"/>
      <c r="AEE112" s="137"/>
      <c r="AEF112" s="137"/>
      <c r="AEG112" s="137"/>
      <c r="AEH112" s="137"/>
      <c r="AEI112" s="137"/>
      <c r="AEJ112" s="137"/>
      <c r="AEK112" s="137"/>
      <c r="AEL112" s="137"/>
      <c r="AEM112" s="137"/>
      <c r="AEN112" s="137"/>
      <c r="AEO112" s="137"/>
      <c r="AEP112" s="137"/>
      <c r="AEQ112" s="137"/>
      <c r="AER112" s="137"/>
      <c r="AES112" s="137"/>
      <c r="AET112" s="137"/>
      <c r="AEU112" s="137"/>
      <c r="AEV112" s="137"/>
      <c r="AEW112" s="137"/>
      <c r="AEX112" s="137"/>
      <c r="AEY112" s="137"/>
      <c r="AEZ112" s="137"/>
      <c r="AFA112" s="137"/>
      <c r="AFB112" s="137"/>
      <c r="AFC112" s="137"/>
      <c r="AFD112" s="137"/>
      <c r="AFE112" s="137"/>
      <c r="AFF112" s="137"/>
      <c r="AFG112" s="137"/>
      <c r="AFH112" s="137"/>
      <c r="AFI112" s="137"/>
      <c r="AFJ112" s="137"/>
      <c r="AFK112" s="137"/>
      <c r="AFL112" s="137"/>
      <c r="AFM112" s="137"/>
      <c r="AFN112" s="137"/>
      <c r="AFO112" s="137"/>
      <c r="AFP112" s="137"/>
      <c r="AFQ112" s="137"/>
      <c r="AFR112" s="137"/>
      <c r="AFS112" s="137"/>
      <c r="AFT112" s="137"/>
      <c r="AFU112" s="137"/>
      <c r="AFV112" s="137"/>
      <c r="AFW112" s="137"/>
      <c r="AFX112" s="137"/>
      <c r="AFY112" s="137"/>
      <c r="AFZ112" s="137"/>
      <c r="AGA112" s="137"/>
      <c r="AGB112" s="137"/>
      <c r="AGC112" s="137"/>
      <c r="AGD112" s="137"/>
      <c r="AGE112" s="137"/>
      <c r="AGF112" s="137"/>
      <c r="AGG112" s="137"/>
      <c r="AGH112" s="137"/>
      <c r="AGI112" s="137"/>
      <c r="AGJ112" s="137"/>
      <c r="AGK112" s="137"/>
      <c r="AGL112" s="137"/>
      <c r="AGM112" s="137"/>
      <c r="AGN112" s="137"/>
      <c r="AGO112" s="137"/>
      <c r="AGP112" s="137"/>
      <c r="AGQ112" s="137"/>
      <c r="AGR112" s="137"/>
      <c r="AGS112" s="137"/>
      <c r="AGT112" s="137"/>
      <c r="AGU112" s="137"/>
      <c r="AGV112" s="137"/>
      <c r="AGW112" s="137"/>
      <c r="AGX112" s="137"/>
      <c r="AGY112" s="137"/>
      <c r="AGZ112" s="137"/>
      <c r="AHA112" s="137"/>
      <c r="AHB112" s="137"/>
      <c r="AHC112" s="137"/>
      <c r="AHD112" s="137"/>
      <c r="AHE112" s="137"/>
      <c r="AHF112" s="137"/>
      <c r="AHG112" s="137"/>
      <c r="AHH112" s="137"/>
      <c r="AHI112" s="137"/>
      <c r="AHJ112" s="137"/>
      <c r="AHK112" s="137"/>
      <c r="AHL112" s="137"/>
      <c r="AHM112" s="137"/>
      <c r="AHN112" s="137"/>
      <c r="AHO112" s="137"/>
      <c r="AHP112" s="137"/>
      <c r="AHQ112" s="137"/>
      <c r="AHR112" s="137"/>
      <c r="AHS112" s="137"/>
      <c r="AHT112" s="137"/>
      <c r="AHU112" s="137"/>
      <c r="AHV112" s="137"/>
      <c r="AHW112" s="137"/>
      <c r="AHX112" s="137"/>
      <c r="AHY112" s="137"/>
      <c r="AHZ112" s="137"/>
      <c r="AIA112" s="137"/>
      <c r="AIB112" s="137"/>
      <c r="AIC112" s="137"/>
      <c r="AID112" s="137"/>
      <c r="AIE112" s="137"/>
      <c r="AIF112" s="137"/>
      <c r="AIG112" s="137"/>
      <c r="AIH112" s="137"/>
      <c r="AII112" s="137"/>
      <c r="AIJ112" s="137"/>
      <c r="AIK112" s="137"/>
      <c r="AIL112" s="137"/>
      <c r="AIM112" s="137"/>
      <c r="AIN112" s="137"/>
      <c r="AIO112" s="137"/>
      <c r="AIP112" s="137"/>
      <c r="AIQ112" s="137"/>
      <c r="AIR112" s="137"/>
      <c r="AIS112" s="137"/>
      <c r="AIT112" s="137"/>
      <c r="AIU112" s="137"/>
      <c r="AIV112" s="137"/>
      <c r="AIW112" s="137"/>
      <c r="AIX112" s="137"/>
      <c r="AIY112" s="137"/>
      <c r="AIZ112" s="137"/>
      <c r="AJA112" s="137"/>
      <c r="AJB112" s="137"/>
      <c r="AJC112" s="137"/>
      <c r="AJD112" s="137"/>
      <c r="AJE112" s="137"/>
      <c r="AJF112" s="137"/>
      <c r="AJG112" s="137"/>
      <c r="AJH112" s="137"/>
      <c r="AJI112" s="137"/>
      <c r="AJJ112" s="137"/>
      <c r="AJK112" s="137"/>
      <c r="AJL112" s="137"/>
      <c r="AJM112" s="137"/>
      <c r="AJN112" s="137"/>
      <c r="AJO112" s="137"/>
      <c r="AJP112" s="137"/>
      <c r="AJQ112" s="137"/>
      <c r="AJR112" s="137"/>
      <c r="AJS112" s="137"/>
      <c r="AJT112" s="137"/>
      <c r="AJU112" s="137"/>
      <c r="AJV112" s="137"/>
      <c r="AJW112" s="137"/>
      <c r="AJX112" s="137"/>
      <c r="AJY112" s="137"/>
      <c r="AJZ112" s="137"/>
      <c r="AKA112" s="137"/>
      <c r="AKB112" s="137"/>
      <c r="AKC112" s="137"/>
      <c r="AKD112" s="137"/>
      <c r="AKE112" s="137"/>
      <c r="AKF112" s="137"/>
      <c r="AKG112" s="137"/>
      <c r="AKH112" s="137"/>
      <c r="AKI112" s="137"/>
      <c r="AKJ112" s="137"/>
      <c r="AKK112" s="137"/>
      <c r="AKL112" s="137"/>
      <c r="AKM112" s="137"/>
      <c r="AKN112" s="137"/>
      <c r="AKO112" s="137"/>
      <c r="AKP112" s="137"/>
      <c r="AKQ112" s="137"/>
      <c r="AKR112" s="137"/>
      <c r="AKS112" s="137"/>
      <c r="AKT112" s="137"/>
      <c r="AKU112" s="137"/>
      <c r="AKV112" s="137"/>
      <c r="AKW112" s="137"/>
      <c r="AKX112" s="137"/>
      <c r="AKY112" s="137"/>
      <c r="AKZ112" s="137"/>
      <c r="ALA112" s="137"/>
      <c r="ALB112" s="137"/>
      <c r="ALC112" s="137"/>
      <c r="ALD112" s="137"/>
      <c r="ALE112" s="137"/>
      <c r="ALF112" s="137"/>
      <c r="ALG112" s="137"/>
      <c r="ALH112" s="137"/>
      <c r="ALI112" s="137"/>
      <c r="ALJ112" s="137"/>
      <c r="ALK112" s="137"/>
      <c r="ALL112" s="137"/>
      <c r="ALM112" s="137"/>
      <c r="ALN112" s="137"/>
      <c r="ALO112" s="137"/>
      <c r="ALP112" s="137"/>
      <c r="ALQ112" s="137"/>
      <c r="ALR112" s="137"/>
      <c r="ALS112" s="137"/>
      <c r="ALT112" s="137"/>
      <c r="ALU112" s="137"/>
      <c r="ALV112" s="137"/>
      <c r="ALW112" s="137"/>
      <c r="ALX112" s="137"/>
      <c r="ALY112" s="137"/>
      <c r="ALZ112" s="137"/>
      <c r="AMA112" s="137"/>
      <c r="AMB112" s="137"/>
      <c r="AMC112" s="137"/>
      <c r="AMD112" s="137"/>
      <c r="AME112" s="137"/>
      <c r="AMF112" s="137"/>
      <c r="AMG112" s="137"/>
      <c r="AMH112" s="137"/>
      <c r="AMI112" s="137"/>
      <c r="AMJ112" s="137"/>
      <c r="AMK112" s="137"/>
      <c r="AML112" s="137"/>
    </row>
    <row r="113" spans="1:1026" s="140" customFormat="1" ht="14.25" customHeight="1">
      <c r="A113" s="137"/>
      <c r="B113" s="172" t="s">
        <v>44</v>
      </c>
      <c r="C113" s="168" t="s">
        <v>175</v>
      </c>
      <c r="D113" s="168"/>
      <c r="E113" s="169"/>
      <c r="F113" s="170"/>
      <c r="G113" s="171"/>
      <c r="H113" s="163">
        <f>H112*F67</f>
        <v>59.501092051111137</v>
      </c>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c r="CG113" s="137"/>
      <c r="CH113" s="137"/>
      <c r="CI113" s="137"/>
      <c r="CJ113" s="137"/>
      <c r="CK113" s="137"/>
      <c r="CL113" s="137"/>
      <c r="CM113" s="137"/>
      <c r="CN113" s="137"/>
      <c r="CO113" s="137"/>
      <c r="CP113" s="137"/>
      <c r="CQ113" s="137"/>
      <c r="CR113" s="137"/>
      <c r="CS113" s="137"/>
      <c r="CT113" s="137"/>
      <c r="CU113" s="137"/>
      <c r="CV113" s="137"/>
      <c r="CW113" s="137"/>
      <c r="CX113" s="137"/>
      <c r="CY113" s="137"/>
      <c r="CZ113" s="137"/>
      <c r="DA113" s="137"/>
      <c r="DB113" s="137"/>
      <c r="DC113" s="137"/>
      <c r="DD113" s="137"/>
      <c r="DE113" s="137"/>
      <c r="DF113" s="137"/>
      <c r="DG113" s="137"/>
      <c r="DH113" s="137"/>
      <c r="DI113" s="137"/>
      <c r="DJ113" s="137"/>
      <c r="DK113" s="137"/>
      <c r="DL113" s="137"/>
      <c r="DM113" s="137"/>
      <c r="DN113" s="137"/>
      <c r="DO113" s="137"/>
      <c r="DP113" s="137"/>
      <c r="DQ113" s="137"/>
      <c r="DR113" s="137"/>
      <c r="DS113" s="137"/>
      <c r="DT113" s="137"/>
      <c r="DU113" s="137"/>
      <c r="DV113" s="137"/>
      <c r="DW113" s="137"/>
      <c r="DX113" s="137"/>
      <c r="DY113" s="137"/>
      <c r="DZ113" s="137"/>
      <c r="EA113" s="137"/>
      <c r="EB113" s="137"/>
      <c r="EC113" s="137"/>
      <c r="ED113" s="137"/>
      <c r="EE113" s="137"/>
      <c r="EF113" s="137"/>
      <c r="EG113" s="137"/>
      <c r="EH113" s="137"/>
      <c r="EI113" s="137"/>
      <c r="EJ113" s="137"/>
      <c r="EK113" s="137"/>
      <c r="EL113" s="137"/>
      <c r="EM113" s="137"/>
      <c r="EN113" s="137"/>
      <c r="EO113" s="137"/>
      <c r="EP113" s="137"/>
      <c r="EQ113" s="137"/>
      <c r="ER113" s="137"/>
      <c r="ES113" s="137"/>
      <c r="ET113" s="137"/>
      <c r="EU113" s="137"/>
      <c r="EV113" s="137"/>
      <c r="EW113" s="137"/>
      <c r="EX113" s="137"/>
      <c r="EY113" s="137"/>
      <c r="EZ113" s="137"/>
      <c r="FA113" s="137"/>
      <c r="FB113" s="137"/>
      <c r="FC113" s="137"/>
      <c r="FD113" s="137"/>
      <c r="FE113" s="137"/>
      <c r="FF113" s="137"/>
      <c r="FG113" s="137"/>
      <c r="FH113" s="137"/>
      <c r="FI113" s="137"/>
      <c r="FJ113" s="137"/>
      <c r="FK113" s="137"/>
      <c r="FL113" s="137"/>
      <c r="FM113" s="137"/>
      <c r="FN113" s="137"/>
      <c r="FO113" s="137"/>
      <c r="FP113" s="137"/>
      <c r="FQ113" s="137"/>
      <c r="FR113" s="137"/>
      <c r="FS113" s="137"/>
      <c r="FT113" s="137"/>
      <c r="FU113" s="137"/>
      <c r="FV113" s="137"/>
      <c r="FW113" s="137"/>
      <c r="FX113" s="137"/>
      <c r="FY113" s="137"/>
      <c r="FZ113" s="137"/>
      <c r="GA113" s="137"/>
      <c r="GB113" s="137"/>
      <c r="GC113" s="137"/>
      <c r="GD113" s="137"/>
      <c r="GE113" s="137"/>
      <c r="GF113" s="137"/>
      <c r="GG113" s="137"/>
      <c r="GH113" s="137"/>
      <c r="GI113" s="137"/>
      <c r="GJ113" s="137"/>
      <c r="GK113" s="137"/>
      <c r="GL113" s="137"/>
      <c r="GM113" s="137"/>
      <c r="GN113" s="137"/>
      <c r="GO113" s="137"/>
      <c r="GP113" s="137"/>
      <c r="GQ113" s="137"/>
      <c r="GR113" s="137"/>
      <c r="GS113" s="137"/>
      <c r="GT113" s="137"/>
      <c r="GU113" s="137"/>
      <c r="GV113" s="137"/>
      <c r="GW113" s="137"/>
      <c r="GX113" s="137"/>
      <c r="GY113" s="137"/>
      <c r="GZ113" s="137"/>
      <c r="HA113" s="137"/>
      <c r="HB113" s="137"/>
      <c r="HC113" s="137"/>
      <c r="HD113" s="137"/>
      <c r="HE113" s="137"/>
      <c r="HF113" s="137"/>
      <c r="HG113" s="137"/>
      <c r="HH113" s="137"/>
      <c r="HI113" s="137"/>
      <c r="HJ113" s="137"/>
      <c r="HK113" s="137"/>
      <c r="HL113" s="137"/>
      <c r="HM113" s="137"/>
      <c r="HN113" s="137"/>
      <c r="HO113" s="137"/>
      <c r="HP113" s="137"/>
      <c r="HQ113" s="137"/>
      <c r="HR113" s="137"/>
      <c r="HS113" s="137"/>
      <c r="HT113" s="137"/>
      <c r="HU113" s="137"/>
      <c r="HV113" s="137"/>
      <c r="HW113" s="137"/>
      <c r="HX113" s="137"/>
      <c r="HY113" s="137"/>
      <c r="HZ113" s="137"/>
      <c r="IA113" s="137"/>
      <c r="IB113" s="137"/>
      <c r="IC113" s="137"/>
      <c r="ID113" s="137"/>
      <c r="IE113" s="137"/>
      <c r="IF113" s="137"/>
      <c r="IG113" s="137"/>
      <c r="IH113" s="137"/>
      <c r="II113" s="137"/>
      <c r="IJ113" s="137"/>
      <c r="IK113" s="137"/>
      <c r="IL113" s="137"/>
      <c r="IM113" s="137"/>
      <c r="IN113" s="137"/>
      <c r="IO113" s="137"/>
      <c r="IP113" s="137"/>
      <c r="IQ113" s="137"/>
      <c r="IR113" s="137"/>
      <c r="IS113" s="137"/>
      <c r="IT113" s="137"/>
      <c r="IU113" s="137"/>
      <c r="IV113" s="137"/>
      <c r="IW113" s="137"/>
      <c r="IX113" s="137"/>
      <c r="IY113" s="137"/>
      <c r="IZ113" s="137"/>
      <c r="JA113" s="137"/>
      <c r="JB113" s="137"/>
      <c r="JC113" s="137"/>
      <c r="JD113" s="137"/>
      <c r="JE113" s="137"/>
      <c r="JF113" s="137"/>
      <c r="JG113" s="137"/>
      <c r="JH113" s="137"/>
      <c r="JI113" s="137"/>
      <c r="JJ113" s="137"/>
      <c r="JK113" s="137"/>
      <c r="JL113" s="137"/>
      <c r="JM113" s="137"/>
      <c r="JN113" s="137"/>
      <c r="JO113" s="137"/>
      <c r="JP113" s="137"/>
      <c r="JQ113" s="137"/>
      <c r="JR113" s="137"/>
      <c r="JS113" s="137"/>
      <c r="JT113" s="137"/>
      <c r="JU113" s="137"/>
      <c r="JV113" s="137"/>
      <c r="JW113" s="137"/>
      <c r="JX113" s="137"/>
      <c r="JY113" s="137"/>
      <c r="JZ113" s="137"/>
      <c r="KA113" s="137"/>
      <c r="KB113" s="137"/>
      <c r="KC113" s="137"/>
      <c r="KD113" s="137"/>
      <c r="KE113" s="137"/>
      <c r="KF113" s="137"/>
      <c r="KG113" s="137"/>
      <c r="KH113" s="137"/>
      <c r="KI113" s="137"/>
      <c r="KJ113" s="137"/>
      <c r="KK113" s="137"/>
      <c r="KL113" s="137"/>
      <c r="KM113" s="137"/>
      <c r="KN113" s="137"/>
      <c r="KO113" s="137"/>
      <c r="KP113" s="137"/>
      <c r="KQ113" s="137"/>
      <c r="KR113" s="137"/>
      <c r="KS113" s="137"/>
      <c r="KT113" s="137"/>
      <c r="KU113" s="137"/>
      <c r="KV113" s="137"/>
      <c r="KW113" s="137"/>
      <c r="KX113" s="137"/>
      <c r="KY113" s="137"/>
      <c r="KZ113" s="137"/>
      <c r="LA113" s="137"/>
      <c r="LB113" s="137"/>
      <c r="LC113" s="137"/>
      <c r="LD113" s="137"/>
      <c r="LE113" s="137"/>
      <c r="LF113" s="137"/>
      <c r="LG113" s="137"/>
      <c r="LH113" s="137"/>
      <c r="LI113" s="137"/>
      <c r="LJ113" s="137"/>
      <c r="LK113" s="137"/>
      <c r="LL113" s="137"/>
      <c r="LM113" s="137"/>
      <c r="LN113" s="137"/>
      <c r="LO113" s="137"/>
      <c r="LP113" s="137"/>
      <c r="LQ113" s="137"/>
      <c r="LR113" s="137"/>
      <c r="LS113" s="137"/>
      <c r="LT113" s="137"/>
      <c r="LU113" s="137"/>
      <c r="LV113" s="137"/>
      <c r="LW113" s="137"/>
      <c r="LX113" s="137"/>
      <c r="LY113" s="137"/>
      <c r="LZ113" s="137"/>
      <c r="MA113" s="137"/>
      <c r="MB113" s="137"/>
      <c r="MC113" s="137"/>
      <c r="MD113" s="137"/>
      <c r="ME113" s="137"/>
      <c r="MF113" s="137"/>
      <c r="MG113" s="137"/>
      <c r="MH113" s="137"/>
      <c r="MI113" s="137"/>
      <c r="MJ113" s="137"/>
      <c r="MK113" s="137"/>
      <c r="ML113" s="137"/>
      <c r="MM113" s="137"/>
      <c r="MN113" s="137"/>
      <c r="MO113" s="137"/>
      <c r="MP113" s="137"/>
      <c r="MQ113" s="137"/>
      <c r="MR113" s="137"/>
      <c r="MS113" s="137"/>
      <c r="MT113" s="137"/>
      <c r="MU113" s="137"/>
      <c r="MV113" s="137"/>
      <c r="MW113" s="137"/>
      <c r="MX113" s="137"/>
      <c r="MY113" s="137"/>
      <c r="MZ113" s="137"/>
      <c r="NA113" s="137"/>
      <c r="NB113" s="137"/>
      <c r="NC113" s="137"/>
      <c r="ND113" s="137"/>
      <c r="NE113" s="137"/>
      <c r="NF113" s="137"/>
      <c r="NG113" s="137"/>
      <c r="NH113" s="137"/>
      <c r="NI113" s="137"/>
      <c r="NJ113" s="137"/>
      <c r="NK113" s="137"/>
      <c r="NL113" s="137"/>
      <c r="NM113" s="137"/>
      <c r="NN113" s="137"/>
      <c r="NO113" s="137"/>
      <c r="NP113" s="137"/>
      <c r="NQ113" s="137"/>
      <c r="NR113" s="137"/>
      <c r="NS113" s="137"/>
      <c r="NT113" s="137"/>
      <c r="NU113" s="137"/>
      <c r="NV113" s="137"/>
      <c r="NW113" s="137"/>
      <c r="NX113" s="137"/>
      <c r="NY113" s="137"/>
      <c r="NZ113" s="137"/>
      <c r="OA113" s="137"/>
      <c r="OB113" s="137"/>
      <c r="OC113" s="137"/>
      <c r="OD113" s="137"/>
      <c r="OE113" s="137"/>
      <c r="OF113" s="137"/>
      <c r="OG113" s="137"/>
      <c r="OH113" s="137"/>
      <c r="OI113" s="137"/>
      <c r="OJ113" s="137"/>
      <c r="OK113" s="137"/>
      <c r="OL113" s="137"/>
      <c r="OM113" s="137"/>
      <c r="ON113" s="137"/>
      <c r="OO113" s="137"/>
      <c r="OP113" s="137"/>
      <c r="OQ113" s="137"/>
      <c r="OR113" s="137"/>
      <c r="OS113" s="137"/>
      <c r="OT113" s="137"/>
      <c r="OU113" s="137"/>
      <c r="OV113" s="137"/>
      <c r="OW113" s="137"/>
      <c r="OX113" s="137"/>
      <c r="OY113" s="137"/>
      <c r="OZ113" s="137"/>
      <c r="PA113" s="137"/>
      <c r="PB113" s="137"/>
      <c r="PC113" s="137"/>
      <c r="PD113" s="137"/>
      <c r="PE113" s="137"/>
      <c r="PF113" s="137"/>
      <c r="PG113" s="137"/>
      <c r="PH113" s="137"/>
      <c r="PI113" s="137"/>
      <c r="PJ113" s="137"/>
      <c r="PK113" s="137"/>
      <c r="PL113" s="137"/>
      <c r="PM113" s="137"/>
      <c r="PN113" s="137"/>
      <c r="PO113" s="137"/>
      <c r="PP113" s="137"/>
      <c r="PQ113" s="137"/>
      <c r="PR113" s="137"/>
      <c r="PS113" s="137"/>
      <c r="PT113" s="137"/>
      <c r="PU113" s="137"/>
      <c r="PV113" s="137"/>
      <c r="PW113" s="137"/>
      <c r="PX113" s="137"/>
      <c r="PY113" s="137"/>
      <c r="PZ113" s="137"/>
      <c r="QA113" s="137"/>
      <c r="QB113" s="137"/>
      <c r="QC113" s="137"/>
      <c r="QD113" s="137"/>
      <c r="QE113" s="137"/>
      <c r="QF113" s="137"/>
      <c r="QG113" s="137"/>
      <c r="QH113" s="137"/>
      <c r="QI113" s="137"/>
      <c r="QJ113" s="137"/>
      <c r="QK113" s="137"/>
      <c r="QL113" s="137"/>
      <c r="QM113" s="137"/>
      <c r="QN113" s="137"/>
      <c r="QO113" s="137"/>
      <c r="QP113" s="137"/>
      <c r="QQ113" s="137"/>
      <c r="QR113" s="137"/>
      <c r="QS113" s="137"/>
      <c r="QT113" s="137"/>
      <c r="QU113" s="137"/>
      <c r="QV113" s="137"/>
      <c r="QW113" s="137"/>
      <c r="QX113" s="137"/>
      <c r="QY113" s="137"/>
      <c r="QZ113" s="137"/>
      <c r="RA113" s="137"/>
      <c r="RB113" s="137"/>
      <c r="RC113" s="137"/>
      <c r="RD113" s="137"/>
      <c r="RE113" s="137"/>
      <c r="RF113" s="137"/>
      <c r="RG113" s="137"/>
      <c r="RH113" s="137"/>
      <c r="RI113" s="137"/>
      <c r="RJ113" s="137"/>
      <c r="RK113" s="137"/>
      <c r="RL113" s="137"/>
      <c r="RM113" s="137"/>
      <c r="RN113" s="137"/>
      <c r="RO113" s="137"/>
      <c r="RP113" s="137"/>
      <c r="RQ113" s="137"/>
      <c r="RR113" s="137"/>
      <c r="RS113" s="137"/>
      <c r="RT113" s="137"/>
      <c r="RU113" s="137"/>
      <c r="RV113" s="137"/>
      <c r="RW113" s="137"/>
      <c r="RX113" s="137"/>
      <c r="RY113" s="137"/>
      <c r="RZ113" s="137"/>
      <c r="SA113" s="137"/>
      <c r="SB113" s="137"/>
      <c r="SC113" s="137"/>
      <c r="SD113" s="137"/>
      <c r="SE113" s="137"/>
      <c r="SF113" s="137"/>
      <c r="SG113" s="137"/>
      <c r="SH113" s="137"/>
      <c r="SI113" s="137"/>
      <c r="SJ113" s="137"/>
      <c r="SK113" s="137"/>
      <c r="SL113" s="137"/>
      <c r="SM113" s="137"/>
      <c r="SN113" s="137"/>
      <c r="SO113" s="137"/>
      <c r="SP113" s="137"/>
      <c r="SQ113" s="137"/>
      <c r="SR113" s="137"/>
      <c r="SS113" s="137"/>
      <c r="ST113" s="137"/>
      <c r="SU113" s="137"/>
      <c r="SV113" s="137"/>
      <c r="SW113" s="137"/>
      <c r="SX113" s="137"/>
      <c r="SY113" s="137"/>
      <c r="SZ113" s="137"/>
      <c r="TA113" s="137"/>
      <c r="TB113" s="137"/>
      <c r="TC113" s="137"/>
      <c r="TD113" s="137"/>
      <c r="TE113" s="137"/>
      <c r="TF113" s="137"/>
      <c r="TG113" s="137"/>
      <c r="TH113" s="137"/>
      <c r="TI113" s="137"/>
      <c r="TJ113" s="137"/>
      <c r="TK113" s="137"/>
      <c r="TL113" s="137"/>
      <c r="TM113" s="137"/>
      <c r="TN113" s="137"/>
      <c r="TO113" s="137"/>
      <c r="TP113" s="137"/>
      <c r="TQ113" s="137"/>
      <c r="TR113" s="137"/>
      <c r="TS113" s="137"/>
      <c r="TT113" s="137"/>
      <c r="TU113" s="137"/>
      <c r="TV113" s="137"/>
      <c r="TW113" s="137"/>
      <c r="TX113" s="137"/>
      <c r="TY113" s="137"/>
      <c r="TZ113" s="137"/>
      <c r="UA113" s="137"/>
      <c r="UB113" s="137"/>
      <c r="UC113" s="137"/>
      <c r="UD113" s="137"/>
      <c r="UE113" s="137"/>
      <c r="UF113" s="137"/>
      <c r="UG113" s="137"/>
      <c r="UH113" s="137"/>
      <c r="UI113" s="137"/>
      <c r="UJ113" s="137"/>
      <c r="UK113" s="137"/>
      <c r="UL113" s="137"/>
      <c r="UM113" s="137"/>
      <c r="UN113" s="137"/>
      <c r="UO113" s="137"/>
      <c r="UP113" s="137"/>
      <c r="UQ113" s="137"/>
      <c r="UR113" s="137"/>
      <c r="US113" s="137"/>
      <c r="UT113" s="137"/>
      <c r="UU113" s="137"/>
      <c r="UV113" s="137"/>
      <c r="UW113" s="137"/>
      <c r="UX113" s="137"/>
      <c r="UY113" s="137"/>
      <c r="UZ113" s="137"/>
      <c r="VA113" s="137"/>
      <c r="VB113" s="137"/>
      <c r="VC113" s="137"/>
      <c r="VD113" s="137"/>
      <c r="VE113" s="137"/>
      <c r="VF113" s="137"/>
      <c r="VG113" s="137"/>
      <c r="VH113" s="137"/>
      <c r="VI113" s="137"/>
      <c r="VJ113" s="137"/>
      <c r="VK113" s="137"/>
      <c r="VL113" s="137"/>
      <c r="VM113" s="137"/>
      <c r="VN113" s="137"/>
      <c r="VO113" s="137"/>
      <c r="VP113" s="137"/>
      <c r="VQ113" s="137"/>
      <c r="VR113" s="137"/>
      <c r="VS113" s="137"/>
      <c r="VT113" s="137"/>
      <c r="VU113" s="137"/>
      <c r="VV113" s="137"/>
      <c r="VW113" s="137"/>
      <c r="VX113" s="137"/>
      <c r="VY113" s="137"/>
      <c r="VZ113" s="137"/>
      <c r="WA113" s="137"/>
      <c r="WB113" s="137"/>
      <c r="WC113" s="137"/>
      <c r="WD113" s="137"/>
      <c r="WE113" s="137"/>
      <c r="WF113" s="137"/>
      <c r="WG113" s="137"/>
      <c r="WH113" s="137"/>
      <c r="WI113" s="137"/>
      <c r="WJ113" s="137"/>
      <c r="WK113" s="137"/>
      <c r="WL113" s="137"/>
      <c r="WM113" s="137"/>
      <c r="WN113" s="137"/>
      <c r="WO113" s="137"/>
      <c r="WP113" s="137"/>
      <c r="WQ113" s="137"/>
      <c r="WR113" s="137"/>
      <c r="WS113" s="137"/>
      <c r="WT113" s="137"/>
      <c r="WU113" s="137"/>
      <c r="WV113" s="137"/>
      <c r="WW113" s="137"/>
      <c r="WX113" s="137"/>
      <c r="WY113" s="137"/>
      <c r="WZ113" s="137"/>
      <c r="XA113" s="137"/>
      <c r="XB113" s="137"/>
      <c r="XC113" s="137"/>
      <c r="XD113" s="137"/>
      <c r="XE113" s="137"/>
      <c r="XF113" s="137"/>
      <c r="XG113" s="137"/>
      <c r="XH113" s="137"/>
      <c r="XI113" s="137"/>
      <c r="XJ113" s="137"/>
      <c r="XK113" s="137"/>
      <c r="XL113" s="137"/>
      <c r="XM113" s="137"/>
      <c r="XN113" s="137"/>
      <c r="XO113" s="137"/>
      <c r="XP113" s="137"/>
      <c r="XQ113" s="137"/>
      <c r="XR113" s="137"/>
      <c r="XS113" s="137"/>
      <c r="XT113" s="137"/>
      <c r="XU113" s="137"/>
      <c r="XV113" s="137"/>
      <c r="XW113" s="137"/>
      <c r="XX113" s="137"/>
      <c r="XY113" s="137"/>
      <c r="XZ113" s="137"/>
      <c r="YA113" s="137"/>
      <c r="YB113" s="137"/>
      <c r="YC113" s="137"/>
      <c r="YD113" s="137"/>
      <c r="YE113" s="137"/>
      <c r="YF113" s="137"/>
      <c r="YG113" s="137"/>
      <c r="YH113" s="137"/>
      <c r="YI113" s="137"/>
      <c r="YJ113" s="137"/>
      <c r="YK113" s="137"/>
      <c r="YL113" s="137"/>
      <c r="YM113" s="137"/>
      <c r="YN113" s="137"/>
      <c r="YO113" s="137"/>
      <c r="YP113" s="137"/>
      <c r="YQ113" s="137"/>
      <c r="YR113" s="137"/>
      <c r="YS113" s="137"/>
      <c r="YT113" s="137"/>
      <c r="YU113" s="137"/>
      <c r="YV113" s="137"/>
      <c r="YW113" s="137"/>
      <c r="YX113" s="137"/>
      <c r="YY113" s="137"/>
      <c r="YZ113" s="137"/>
      <c r="ZA113" s="137"/>
      <c r="ZB113" s="137"/>
      <c r="ZC113" s="137"/>
      <c r="ZD113" s="137"/>
      <c r="ZE113" s="137"/>
      <c r="ZF113" s="137"/>
      <c r="ZG113" s="137"/>
      <c r="ZH113" s="137"/>
      <c r="ZI113" s="137"/>
      <c r="ZJ113" s="137"/>
      <c r="ZK113" s="137"/>
      <c r="ZL113" s="137"/>
      <c r="ZM113" s="137"/>
      <c r="ZN113" s="137"/>
      <c r="ZO113" s="137"/>
      <c r="ZP113" s="137"/>
      <c r="ZQ113" s="137"/>
      <c r="ZR113" s="137"/>
      <c r="ZS113" s="137"/>
      <c r="ZT113" s="137"/>
      <c r="ZU113" s="137"/>
      <c r="ZV113" s="137"/>
      <c r="ZW113" s="137"/>
      <c r="ZX113" s="137"/>
      <c r="ZY113" s="137"/>
      <c r="ZZ113" s="137"/>
      <c r="AAA113" s="137"/>
      <c r="AAB113" s="137"/>
      <c r="AAC113" s="137"/>
      <c r="AAD113" s="137"/>
      <c r="AAE113" s="137"/>
      <c r="AAF113" s="137"/>
      <c r="AAG113" s="137"/>
      <c r="AAH113" s="137"/>
      <c r="AAI113" s="137"/>
      <c r="AAJ113" s="137"/>
      <c r="AAK113" s="137"/>
      <c r="AAL113" s="137"/>
      <c r="AAM113" s="137"/>
      <c r="AAN113" s="137"/>
      <c r="AAO113" s="137"/>
      <c r="AAP113" s="137"/>
      <c r="AAQ113" s="137"/>
      <c r="AAR113" s="137"/>
      <c r="AAS113" s="137"/>
      <c r="AAT113" s="137"/>
      <c r="AAU113" s="137"/>
      <c r="AAV113" s="137"/>
      <c r="AAW113" s="137"/>
      <c r="AAX113" s="137"/>
      <c r="AAY113" s="137"/>
      <c r="AAZ113" s="137"/>
      <c r="ABA113" s="137"/>
      <c r="ABB113" s="137"/>
      <c r="ABC113" s="137"/>
      <c r="ABD113" s="137"/>
      <c r="ABE113" s="137"/>
      <c r="ABF113" s="137"/>
      <c r="ABG113" s="137"/>
      <c r="ABH113" s="137"/>
      <c r="ABI113" s="137"/>
      <c r="ABJ113" s="137"/>
      <c r="ABK113" s="137"/>
      <c r="ABL113" s="137"/>
      <c r="ABM113" s="137"/>
      <c r="ABN113" s="137"/>
      <c r="ABO113" s="137"/>
      <c r="ABP113" s="137"/>
      <c r="ABQ113" s="137"/>
      <c r="ABR113" s="137"/>
      <c r="ABS113" s="137"/>
      <c r="ABT113" s="137"/>
      <c r="ABU113" s="137"/>
      <c r="ABV113" s="137"/>
      <c r="ABW113" s="137"/>
      <c r="ABX113" s="137"/>
      <c r="ABY113" s="137"/>
      <c r="ABZ113" s="137"/>
      <c r="ACA113" s="137"/>
      <c r="ACB113" s="137"/>
      <c r="ACC113" s="137"/>
      <c r="ACD113" s="137"/>
      <c r="ACE113" s="137"/>
      <c r="ACF113" s="137"/>
      <c r="ACG113" s="137"/>
      <c r="ACH113" s="137"/>
      <c r="ACI113" s="137"/>
      <c r="ACJ113" s="137"/>
      <c r="ACK113" s="137"/>
      <c r="ACL113" s="137"/>
      <c r="ACM113" s="137"/>
      <c r="ACN113" s="137"/>
      <c r="ACO113" s="137"/>
      <c r="ACP113" s="137"/>
      <c r="ACQ113" s="137"/>
      <c r="ACR113" s="137"/>
      <c r="ACS113" s="137"/>
      <c r="ACT113" s="137"/>
      <c r="ACU113" s="137"/>
      <c r="ACV113" s="137"/>
      <c r="ACW113" s="137"/>
      <c r="ACX113" s="137"/>
      <c r="ACY113" s="137"/>
      <c r="ACZ113" s="137"/>
      <c r="ADA113" s="137"/>
      <c r="ADB113" s="137"/>
      <c r="ADC113" s="137"/>
      <c r="ADD113" s="137"/>
      <c r="ADE113" s="137"/>
      <c r="ADF113" s="137"/>
      <c r="ADG113" s="137"/>
      <c r="ADH113" s="137"/>
      <c r="ADI113" s="137"/>
      <c r="ADJ113" s="137"/>
      <c r="ADK113" s="137"/>
      <c r="ADL113" s="137"/>
      <c r="ADM113" s="137"/>
      <c r="ADN113" s="137"/>
      <c r="ADO113" s="137"/>
      <c r="ADP113" s="137"/>
      <c r="ADQ113" s="137"/>
      <c r="ADR113" s="137"/>
      <c r="ADS113" s="137"/>
      <c r="ADT113" s="137"/>
      <c r="ADU113" s="137"/>
      <c r="ADV113" s="137"/>
      <c r="ADW113" s="137"/>
      <c r="ADX113" s="137"/>
      <c r="ADY113" s="137"/>
      <c r="ADZ113" s="137"/>
      <c r="AEA113" s="137"/>
      <c r="AEB113" s="137"/>
      <c r="AEC113" s="137"/>
      <c r="AED113" s="137"/>
      <c r="AEE113" s="137"/>
      <c r="AEF113" s="137"/>
      <c r="AEG113" s="137"/>
      <c r="AEH113" s="137"/>
      <c r="AEI113" s="137"/>
      <c r="AEJ113" s="137"/>
      <c r="AEK113" s="137"/>
      <c r="AEL113" s="137"/>
      <c r="AEM113" s="137"/>
      <c r="AEN113" s="137"/>
      <c r="AEO113" s="137"/>
      <c r="AEP113" s="137"/>
      <c r="AEQ113" s="137"/>
      <c r="AER113" s="137"/>
      <c r="AES113" s="137"/>
      <c r="AET113" s="137"/>
      <c r="AEU113" s="137"/>
      <c r="AEV113" s="137"/>
      <c r="AEW113" s="137"/>
      <c r="AEX113" s="137"/>
      <c r="AEY113" s="137"/>
      <c r="AEZ113" s="137"/>
      <c r="AFA113" s="137"/>
      <c r="AFB113" s="137"/>
      <c r="AFC113" s="137"/>
      <c r="AFD113" s="137"/>
      <c r="AFE113" s="137"/>
      <c r="AFF113" s="137"/>
      <c r="AFG113" s="137"/>
      <c r="AFH113" s="137"/>
      <c r="AFI113" s="137"/>
      <c r="AFJ113" s="137"/>
      <c r="AFK113" s="137"/>
      <c r="AFL113" s="137"/>
      <c r="AFM113" s="137"/>
      <c r="AFN113" s="137"/>
      <c r="AFO113" s="137"/>
      <c r="AFP113" s="137"/>
      <c r="AFQ113" s="137"/>
      <c r="AFR113" s="137"/>
      <c r="AFS113" s="137"/>
      <c r="AFT113" s="137"/>
      <c r="AFU113" s="137"/>
      <c r="AFV113" s="137"/>
      <c r="AFW113" s="137"/>
      <c r="AFX113" s="137"/>
      <c r="AFY113" s="137"/>
      <c r="AFZ113" s="137"/>
      <c r="AGA113" s="137"/>
      <c r="AGB113" s="137"/>
      <c r="AGC113" s="137"/>
      <c r="AGD113" s="137"/>
      <c r="AGE113" s="137"/>
      <c r="AGF113" s="137"/>
      <c r="AGG113" s="137"/>
      <c r="AGH113" s="137"/>
      <c r="AGI113" s="137"/>
      <c r="AGJ113" s="137"/>
      <c r="AGK113" s="137"/>
      <c r="AGL113" s="137"/>
      <c r="AGM113" s="137"/>
      <c r="AGN113" s="137"/>
      <c r="AGO113" s="137"/>
      <c r="AGP113" s="137"/>
      <c r="AGQ113" s="137"/>
      <c r="AGR113" s="137"/>
      <c r="AGS113" s="137"/>
      <c r="AGT113" s="137"/>
      <c r="AGU113" s="137"/>
      <c r="AGV113" s="137"/>
      <c r="AGW113" s="137"/>
      <c r="AGX113" s="137"/>
      <c r="AGY113" s="137"/>
      <c r="AGZ113" s="137"/>
      <c r="AHA113" s="137"/>
      <c r="AHB113" s="137"/>
      <c r="AHC113" s="137"/>
      <c r="AHD113" s="137"/>
      <c r="AHE113" s="137"/>
      <c r="AHF113" s="137"/>
      <c r="AHG113" s="137"/>
      <c r="AHH113" s="137"/>
      <c r="AHI113" s="137"/>
      <c r="AHJ113" s="137"/>
      <c r="AHK113" s="137"/>
      <c r="AHL113" s="137"/>
      <c r="AHM113" s="137"/>
      <c r="AHN113" s="137"/>
      <c r="AHO113" s="137"/>
      <c r="AHP113" s="137"/>
      <c r="AHQ113" s="137"/>
      <c r="AHR113" s="137"/>
      <c r="AHS113" s="137"/>
      <c r="AHT113" s="137"/>
      <c r="AHU113" s="137"/>
      <c r="AHV113" s="137"/>
      <c r="AHW113" s="137"/>
      <c r="AHX113" s="137"/>
      <c r="AHY113" s="137"/>
      <c r="AHZ113" s="137"/>
      <c r="AIA113" s="137"/>
      <c r="AIB113" s="137"/>
      <c r="AIC113" s="137"/>
      <c r="AID113" s="137"/>
      <c r="AIE113" s="137"/>
      <c r="AIF113" s="137"/>
      <c r="AIG113" s="137"/>
      <c r="AIH113" s="137"/>
      <c r="AII113" s="137"/>
      <c r="AIJ113" s="137"/>
      <c r="AIK113" s="137"/>
      <c r="AIL113" s="137"/>
      <c r="AIM113" s="137"/>
      <c r="AIN113" s="137"/>
      <c r="AIO113" s="137"/>
      <c r="AIP113" s="137"/>
      <c r="AIQ113" s="137"/>
      <c r="AIR113" s="137"/>
      <c r="AIS113" s="137"/>
      <c r="AIT113" s="137"/>
      <c r="AIU113" s="137"/>
      <c r="AIV113" s="137"/>
      <c r="AIW113" s="137"/>
      <c r="AIX113" s="137"/>
      <c r="AIY113" s="137"/>
      <c r="AIZ113" s="137"/>
      <c r="AJA113" s="137"/>
      <c r="AJB113" s="137"/>
      <c r="AJC113" s="137"/>
      <c r="AJD113" s="137"/>
      <c r="AJE113" s="137"/>
      <c r="AJF113" s="137"/>
      <c r="AJG113" s="137"/>
      <c r="AJH113" s="137"/>
      <c r="AJI113" s="137"/>
      <c r="AJJ113" s="137"/>
      <c r="AJK113" s="137"/>
      <c r="AJL113" s="137"/>
      <c r="AJM113" s="137"/>
      <c r="AJN113" s="137"/>
      <c r="AJO113" s="137"/>
      <c r="AJP113" s="137"/>
      <c r="AJQ113" s="137"/>
      <c r="AJR113" s="137"/>
      <c r="AJS113" s="137"/>
      <c r="AJT113" s="137"/>
      <c r="AJU113" s="137"/>
      <c r="AJV113" s="137"/>
      <c r="AJW113" s="137"/>
      <c r="AJX113" s="137"/>
      <c r="AJY113" s="137"/>
      <c r="AJZ113" s="137"/>
      <c r="AKA113" s="137"/>
      <c r="AKB113" s="137"/>
      <c r="AKC113" s="137"/>
      <c r="AKD113" s="137"/>
      <c r="AKE113" s="137"/>
      <c r="AKF113" s="137"/>
      <c r="AKG113" s="137"/>
      <c r="AKH113" s="137"/>
      <c r="AKI113" s="137"/>
      <c r="AKJ113" s="137"/>
      <c r="AKK113" s="137"/>
      <c r="AKL113" s="137"/>
      <c r="AKM113" s="137"/>
      <c r="AKN113" s="137"/>
      <c r="AKO113" s="137"/>
      <c r="AKP113" s="137"/>
      <c r="AKQ113" s="137"/>
      <c r="AKR113" s="137"/>
      <c r="AKS113" s="137"/>
      <c r="AKT113" s="137"/>
      <c r="AKU113" s="137"/>
      <c r="AKV113" s="137"/>
      <c r="AKW113" s="137"/>
      <c r="AKX113" s="137"/>
      <c r="AKY113" s="137"/>
      <c r="AKZ113" s="137"/>
      <c r="ALA113" s="137"/>
      <c r="ALB113" s="137"/>
      <c r="ALC113" s="137"/>
      <c r="ALD113" s="137"/>
      <c r="ALE113" s="137"/>
      <c r="ALF113" s="137"/>
      <c r="ALG113" s="137"/>
      <c r="ALH113" s="137"/>
      <c r="ALI113" s="137"/>
      <c r="ALJ113" s="137"/>
      <c r="ALK113" s="137"/>
      <c r="ALL113" s="137"/>
      <c r="ALM113" s="137"/>
      <c r="ALN113" s="137"/>
      <c r="ALO113" s="137"/>
      <c r="ALP113" s="137"/>
      <c r="ALQ113" s="137"/>
      <c r="ALR113" s="137"/>
      <c r="ALS113" s="137"/>
      <c r="ALT113" s="137"/>
      <c r="ALU113" s="137"/>
      <c r="ALV113" s="137"/>
      <c r="ALW113" s="137"/>
      <c r="ALX113" s="137"/>
      <c r="ALY113" s="137"/>
      <c r="ALZ113" s="137"/>
      <c r="AMA113" s="137"/>
      <c r="AMB113" s="137"/>
      <c r="AMC113" s="137"/>
      <c r="AMD113" s="137"/>
      <c r="AME113" s="137"/>
      <c r="AMF113" s="137"/>
      <c r="AMG113" s="137"/>
      <c r="AMH113" s="137"/>
      <c r="AMI113" s="137"/>
      <c r="AMJ113" s="137"/>
      <c r="AMK113" s="137"/>
      <c r="AML113" s="137"/>
    </row>
    <row r="114" spans="1:1026" s="37" customFormat="1" ht="18.75" customHeight="1">
      <c r="A114" s="36"/>
      <c r="B114" s="320" t="s">
        <v>109</v>
      </c>
      <c r="C114" s="321"/>
      <c r="D114" s="321"/>
      <c r="E114" s="321"/>
      <c r="F114" s="321"/>
      <c r="G114" s="322"/>
      <c r="H114" s="118">
        <f>ROUND(SUM(H112:H113),2)</f>
        <v>221.19</v>
      </c>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c r="DL114" s="36"/>
      <c r="DM114" s="36"/>
      <c r="DN114" s="36"/>
      <c r="DO114" s="36"/>
      <c r="DP114" s="36"/>
      <c r="DQ114" s="36"/>
      <c r="DR114" s="36"/>
      <c r="DS114" s="36"/>
      <c r="DT114" s="36"/>
      <c r="DU114" s="36"/>
      <c r="DV114" s="36"/>
      <c r="DW114" s="36"/>
      <c r="DX114" s="36"/>
      <c r="DY114" s="36"/>
      <c r="DZ114" s="36"/>
      <c r="EA114" s="36"/>
      <c r="EB114" s="36"/>
      <c r="EC114" s="36"/>
      <c r="ED114" s="36"/>
      <c r="EE114" s="36"/>
      <c r="EF114" s="36"/>
      <c r="EG114" s="36"/>
      <c r="EH114" s="36"/>
      <c r="EI114" s="36"/>
      <c r="EJ114" s="36"/>
      <c r="EK114" s="36"/>
      <c r="EL114" s="36"/>
      <c r="EM114" s="36"/>
      <c r="EN114" s="36"/>
      <c r="EO114" s="36"/>
      <c r="EP114" s="36"/>
      <c r="EQ114" s="36"/>
      <c r="ER114" s="36"/>
      <c r="ES114" s="36"/>
      <c r="ET114" s="36"/>
      <c r="EU114" s="36"/>
      <c r="EV114" s="36"/>
      <c r="EW114" s="36"/>
      <c r="EX114" s="36"/>
      <c r="EY114" s="36"/>
      <c r="EZ114" s="36"/>
      <c r="FA114" s="36"/>
      <c r="FB114" s="36"/>
      <c r="FC114" s="36"/>
      <c r="FD114" s="36"/>
      <c r="FE114" s="36"/>
      <c r="FF114" s="36"/>
      <c r="FG114" s="36"/>
      <c r="FH114" s="36"/>
      <c r="FI114" s="36"/>
      <c r="FJ114" s="36"/>
      <c r="FK114" s="36"/>
      <c r="FL114" s="36"/>
      <c r="FM114" s="36"/>
      <c r="FN114" s="36"/>
      <c r="FO114" s="36"/>
      <c r="FP114" s="36"/>
      <c r="FQ114" s="36"/>
      <c r="FR114" s="36"/>
      <c r="FS114" s="36"/>
      <c r="FT114" s="36"/>
      <c r="FU114" s="36"/>
      <c r="FV114" s="36"/>
      <c r="FW114" s="36"/>
      <c r="FX114" s="36"/>
      <c r="FY114" s="36"/>
      <c r="FZ114" s="36"/>
      <c r="GA114" s="36"/>
      <c r="GB114" s="36"/>
      <c r="GC114" s="36"/>
      <c r="GD114" s="36"/>
      <c r="GE114" s="36"/>
      <c r="GF114" s="36"/>
      <c r="GG114" s="36"/>
      <c r="GH114" s="36"/>
      <c r="GI114" s="36"/>
      <c r="GJ114" s="36"/>
      <c r="GK114" s="36"/>
      <c r="GL114" s="36"/>
      <c r="GM114" s="36"/>
      <c r="GN114" s="36"/>
      <c r="GO114" s="36"/>
      <c r="GP114" s="36"/>
      <c r="GQ114" s="36"/>
      <c r="GR114" s="36"/>
      <c r="GS114" s="36"/>
      <c r="GT114" s="36"/>
      <c r="GU114" s="36"/>
      <c r="GV114" s="36"/>
      <c r="GW114" s="36"/>
      <c r="GX114" s="36"/>
      <c r="GY114" s="36"/>
      <c r="GZ114" s="36"/>
      <c r="HA114" s="36"/>
      <c r="HB114" s="36"/>
      <c r="HC114" s="36"/>
      <c r="HD114" s="36"/>
      <c r="HE114" s="36"/>
      <c r="HF114" s="36"/>
      <c r="HG114" s="36"/>
      <c r="HH114" s="36"/>
      <c r="HI114" s="36"/>
      <c r="HJ114" s="36"/>
      <c r="HK114" s="36"/>
      <c r="HL114" s="36"/>
      <c r="HM114" s="36"/>
      <c r="HN114" s="36"/>
      <c r="HO114" s="36"/>
      <c r="HP114" s="36"/>
      <c r="HQ114" s="36"/>
      <c r="HR114" s="36"/>
      <c r="HS114" s="36"/>
      <c r="HT114" s="36"/>
      <c r="HU114" s="36"/>
      <c r="HV114" s="36"/>
      <c r="HW114" s="36"/>
      <c r="HX114" s="36"/>
      <c r="HY114" s="36"/>
      <c r="HZ114" s="36"/>
      <c r="IA114" s="36"/>
      <c r="IB114" s="36"/>
      <c r="IC114" s="36"/>
      <c r="ID114" s="36"/>
      <c r="IE114" s="36"/>
      <c r="IF114" s="36"/>
      <c r="IG114" s="36"/>
      <c r="IH114" s="36"/>
      <c r="II114" s="36"/>
      <c r="IJ114" s="36"/>
      <c r="IK114" s="36"/>
      <c r="IL114" s="36"/>
      <c r="IM114" s="36"/>
      <c r="IN114" s="36"/>
      <c r="IO114" s="36"/>
      <c r="IP114" s="36"/>
      <c r="IQ114" s="36"/>
      <c r="IR114" s="36"/>
      <c r="IS114" s="36"/>
      <c r="IT114" s="36"/>
      <c r="IU114" s="36"/>
      <c r="IV114" s="36"/>
      <c r="IW114" s="36"/>
      <c r="IX114" s="36"/>
      <c r="IY114" s="36"/>
      <c r="IZ114" s="36"/>
      <c r="JA114" s="36"/>
      <c r="JB114" s="36"/>
      <c r="JC114" s="36"/>
      <c r="JD114" s="36"/>
      <c r="JE114" s="36"/>
      <c r="JF114" s="36"/>
      <c r="JG114" s="36"/>
      <c r="JH114" s="36"/>
      <c r="JI114" s="36"/>
      <c r="JJ114" s="36"/>
      <c r="JK114" s="36"/>
      <c r="JL114" s="36"/>
      <c r="JM114" s="36"/>
      <c r="JN114" s="36"/>
      <c r="JO114" s="36"/>
      <c r="JP114" s="36"/>
      <c r="JQ114" s="36"/>
      <c r="JR114" s="36"/>
      <c r="JS114" s="36"/>
      <c r="JT114" s="36"/>
      <c r="JU114" s="36"/>
      <c r="JV114" s="36"/>
      <c r="JW114" s="36"/>
      <c r="JX114" s="36"/>
      <c r="JY114" s="36"/>
      <c r="JZ114" s="36"/>
      <c r="KA114" s="36"/>
      <c r="KB114" s="36"/>
      <c r="KC114" s="36"/>
      <c r="KD114" s="36"/>
      <c r="KE114" s="36"/>
      <c r="KF114" s="36"/>
      <c r="KG114" s="36"/>
      <c r="KH114" s="36"/>
      <c r="KI114" s="36"/>
      <c r="KJ114" s="36"/>
      <c r="KK114" s="36"/>
      <c r="KL114" s="36"/>
      <c r="KM114" s="36"/>
      <c r="KN114" s="36"/>
      <c r="KO114" s="36"/>
      <c r="KP114" s="36"/>
      <c r="KQ114" s="36"/>
      <c r="KR114" s="36"/>
      <c r="KS114" s="36"/>
      <c r="KT114" s="36"/>
      <c r="KU114" s="36"/>
      <c r="KV114" s="36"/>
      <c r="KW114" s="36"/>
      <c r="KX114" s="36"/>
      <c r="KY114" s="36"/>
      <c r="KZ114" s="36"/>
      <c r="LA114" s="36"/>
      <c r="LB114" s="36"/>
      <c r="LC114" s="36"/>
      <c r="LD114" s="36"/>
      <c r="LE114" s="36"/>
      <c r="LF114" s="36"/>
      <c r="LG114" s="36"/>
      <c r="LH114" s="36"/>
      <c r="LI114" s="36"/>
      <c r="LJ114" s="36"/>
      <c r="LK114" s="36"/>
      <c r="LL114" s="36"/>
      <c r="LM114" s="36"/>
      <c r="LN114" s="36"/>
      <c r="LO114" s="36"/>
      <c r="LP114" s="36"/>
      <c r="LQ114" s="36"/>
      <c r="LR114" s="36"/>
      <c r="LS114" s="36"/>
      <c r="LT114" s="36"/>
      <c r="LU114" s="36"/>
      <c r="LV114" s="36"/>
      <c r="LW114" s="36"/>
      <c r="LX114" s="36"/>
      <c r="LY114" s="36"/>
      <c r="LZ114" s="36"/>
      <c r="MA114" s="36"/>
      <c r="MB114" s="36"/>
      <c r="MC114" s="36"/>
      <c r="MD114" s="36"/>
      <c r="ME114" s="36"/>
      <c r="MF114" s="36"/>
      <c r="MG114" s="36"/>
      <c r="MH114" s="36"/>
      <c r="MI114" s="36"/>
      <c r="MJ114" s="36"/>
      <c r="MK114" s="36"/>
      <c r="ML114" s="36"/>
      <c r="MM114" s="36"/>
      <c r="MN114" s="36"/>
      <c r="MO114" s="36"/>
      <c r="MP114" s="36"/>
      <c r="MQ114" s="36"/>
      <c r="MR114" s="36"/>
      <c r="MS114" s="36"/>
      <c r="MT114" s="36"/>
      <c r="MU114" s="36"/>
      <c r="MV114" s="36"/>
      <c r="MW114" s="36"/>
      <c r="MX114" s="36"/>
      <c r="MY114" s="36"/>
      <c r="MZ114" s="36"/>
      <c r="NA114" s="36"/>
      <c r="NB114" s="36"/>
      <c r="NC114" s="36"/>
      <c r="ND114" s="36"/>
      <c r="NE114" s="36"/>
      <c r="NF114" s="36"/>
      <c r="NG114" s="36"/>
      <c r="NH114" s="36"/>
      <c r="NI114" s="36"/>
      <c r="NJ114" s="36"/>
      <c r="NK114" s="36"/>
      <c r="NL114" s="36"/>
      <c r="NM114" s="36"/>
      <c r="NN114" s="36"/>
      <c r="NO114" s="36"/>
      <c r="NP114" s="36"/>
      <c r="NQ114" s="36"/>
      <c r="NR114" s="36"/>
      <c r="NS114" s="36"/>
      <c r="NT114" s="36"/>
      <c r="NU114" s="36"/>
      <c r="NV114" s="36"/>
      <c r="NW114" s="36"/>
      <c r="NX114" s="36"/>
      <c r="NY114" s="36"/>
      <c r="NZ114" s="36"/>
      <c r="OA114" s="36"/>
      <c r="OB114" s="36"/>
      <c r="OC114" s="36"/>
      <c r="OD114" s="36"/>
      <c r="OE114" s="36"/>
      <c r="OF114" s="36"/>
      <c r="OG114" s="36"/>
      <c r="OH114" s="36"/>
      <c r="OI114" s="36"/>
      <c r="OJ114" s="36"/>
      <c r="OK114" s="36"/>
      <c r="OL114" s="36"/>
      <c r="OM114" s="36"/>
      <c r="ON114" s="36"/>
      <c r="OO114" s="36"/>
      <c r="OP114" s="36"/>
      <c r="OQ114" s="36"/>
      <c r="OR114" s="36"/>
      <c r="OS114" s="36"/>
      <c r="OT114" s="36"/>
      <c r="OU114" s="36"/>
      <c r="OV114" s="36"/>
      <c r="OW114" s="36"/>
      <c r="OX114" s="36"/>
      <c r="OY114" s="36"/>
      <c r="OZ114" s="36"/>
      <c r="PA114" s="36"/>
      <c r="PB114" s="36"/>
      <c r="PC114" s="36"/>
      <c r="PD114" s="36"/>
      <c r="PE114" s="36"/>
      <c r="PF114" s="36"/>
      <c r="PG114" s="36"/>
      <c r="PH114" s="36"/>
      <c r="PI114" s="36"/>
      <c r="PJ114" s="36"/>
      <c r="PK114" s="36"/>
      <c r="PL114" s="36"/>
      <c r="PM114" s="36"/>
      <c r="PN114" s="36"/>
      <c r="PO114" s="36"/>
      <c r="PP114" s="36"/>
      <c r="PQ114" s="36"/>
      <c r="PR114" s="36"/>
      <c r="PS114" s="36"/>
      <c r="PT114" s="36"/>
      <c r="PU114" s="36"/>
      <c r="PV114" s="36"/>
      <c r="PW114" s="36"/>
      <c r="PX114" s="36"/>
      <c r="PY114" s="36"/>
      <c r="PZ114" s="36"/>
      <c r="QA114" s="36"/>
      <c r="QB114" s="36"/>
      <c r="QC114" s="36"/>
      <c r="QD114" s="36"/>
      <c r="QE114" s="36"/>
      <c r="QF114" s="36"/>
      <c r="QG114" s="36"/>
      <c r="QH114" s="36"/>
      <c r="QI114" s="36"/>
      <c r="QJ114" s="36"/>
      <c r="QK114" s="36"/>
      <c r="QL114" s="36"/>
      <c r="QM114" s="36"/>
      <c r="QN114" s="36"/>
      <c r="QO114" s="36"/>
      <c r="QP114" s="36"/>
      <c r="QQ114" s="36"/>
      <c r="QR114" s="36"/>
      <c r="QS114" s="36"/>
      <c r="QT114" s="36"/>
      <c r="QU114" s="36"/>
      <c r="QV114" s="36"/>
      <c r="QW114" s="36"/>
      <c r="QX114" s="36"/>
      <c r="QY114" s="36"/>
      <c r="QZ114" s="36"/>
      <c r="RA114" s="36"/>
      <c r="RB114" s="36"/>
      <c r="RC114" s="36"/>
      <c r="RD114" s="36"/>
      <c r="RE114" s="36"/>
      <c r="RF114" s="36"/>
      <c r="RG114" s="36"/>
      <c r="RH114" s="36"/>
      <c r="RI114" s="36"/>
      <c r="RJ114" s="36"/>
      <c r="RK114" s="36"/>
      <c r="RL114" s="36"/>
      <c r="RM114" s="36"/>
      <c r="RN114" s="36"/>
      <c r="RO114" s="36"/>
      <c r="RP114" s="36"/>
      <c r="RQ114" s="36"/>
      <c r="RR114" s="36"/>
      <c r="RS114" s="36"/>
      <c r="RT114" s="36"/>
      <c r="RU114" s="36"/>
      <c r="RV114" s="36"/>
      <c r="RW114" s="36"/>
      <c r="RX114" s="36"/>
      <c r="RY114" s="36"/>
      <c r="RZ114" s="36"/>
      <c r="SA114" s="36"/>
      <c r="SB114" s="36"/>
      <c r="SC114" s="36"/>
      <c r="SD114" s="36"/>
      <c r="SE114" s="36"/>
      <c r="SF114" s="36"/>
      <c r="SG114" s="36"/>
      <c r="SH114" s="36"/>
      <c r="SI114" s="36"/>
      <c r="SJ114" s="36"/>
      <c r="SK114" s="36"/>
      <c r="SL114" s="36"/>
      <c r="SM114" s="36"/>
      <c r="SN114" s="36"/>
      <c r="SO114" s="36"/>
      <c r="SP114" s="36"/>
      <c r="SQ114" s="36"/>
      <c r="SR114" s="36"/>
      <c r="SS114" s="36"/>
      <c r="ST114" s="36"/>
      <c r="SU114" s="36"/>
      <c r="SV114" s="36"/>
      <c r="SW114" s="36"/>
      <c r="SX114" s="36"/>
      <c r="SY114" s="36"/>
      <c r="SZ114" s="36"/>
      <c r="TA114" s="36"/>
      <c r="TB114" s="36"/>
      <c r="TC114" s="36"/>
      <c r="TD114" s="36"/>
      <c r="TE114" s="36"/>
      <c r="TF114" s="36"/>
      <c r="TG114" s="36"/>
      <c r="TH114" s="36"/>
      <c r="TI114" s="36"/>
      <c r="TJ114" s="36"/>
      <c r="TK114" s="36"/>
      <c r="TL114" s="36"/>
      <c r="TM114" s="36"/>
      <c r="TN114" s="36"/>
      <c r="TO114" s="36"/>
      <c r="TP114" s="36"/>
      <c r="TQ114" s="36"/>
      <c r="TR114" s="36"/>
      <c r="TS114" s="36"/>
      <c r="TT114" s="36"/>
      <c r="TU114" s="36"/>
      <c r="TV114" s="36"/>
      <c r="TW114" s="36"/>
      <c r="TX114" s="36"/>
      <c r="TY114" s="36"/>
      <c r="TZ114" s="36"/>
      <c r="UA114" s="36"/>
      <c r="UB114" s="36"/>
      <c r="UC114" s="36"/>
      <c r="UD114" s="36"/>
      <c r="UE114" s="36"/>
      <c r="UF114" s="36"/>
      <c r="UG114" s="36"/>
      <c r="UH114" s="36"/>
      <c r="UI114" s="36"/>
      <c r="UJ114" s="36"/>
      <c r="UK114" s="36"/>
      <c r="UL114" s="36"/>
      <c r="UM114" s="36"/>
      <c r="UN114" s="36"/>
      <c r="UO114" s="36"/>
      <c r="UP114" s="36"/>
      <c r="UQ114" s="36"/>
      <c r="UR114" s="36"/>
      <c r="US114" s="36"/>
      <c r="UT114" s="36"/>
      <c r="UU114" s="36"/>
      <c r="UV114" s="36"/>
      <c r="UW114" s="36"/>
      <c r="UX114" s="36"/>
      <c r="UY114" s="36"/>
      <c r="UZ114" s="36"/>
      <c r="VA114" s="36"/>
      <c r="VB114" s="36"/>
      <c r="VC114" s="36"/>
      <c r="VD114" s="36"/>
      <c r="VE114" s="36"/>
      <c r="VF114" s="36"/>
      <c r="VG114" s="36"/>
      <c r="VH114" s="36"/>
      <c r="VI114" s="36"/>
      <c r="VJ114" s="36"/>
      <c r="VK114" s="36"/>
      <c r="VL114" s="36"/>
      <c r="VM114" s="36"/>
      <c r="VN114" s="36"/>
      <c r="VO114" s="36"/>
      <c r="VP114" s="36"/>
      <c r="VQ114" s="36"/>
      <c r="VR114" s="36"/>
      <c r="VS114" s="36"/>
      <c r="VT114" s="36"/>
      <c r="VU114" s="36"/>
      <c r="VV114" s="36"/>
      <c r="VW114" s="36"/>
      <c r="VX114" s="36"/>
      <c r="VY114" s="36"/>
      <c r="VZ114" s="36"/>
      <c r="WA114" s="36"/>
      <c r="WB114" s="36"/>
      <c r="WC114" s="36"/>
      <c r="WD114" s="36"/>
      <c r="WE114" s="36"/>
      <c r="WF114" s="36"/>
      <c r="WG114" s="36"/>
      <c r="WH114" s="36"/>
      <c r="WI114" s="36"/>
      <c r="WJ114" s="36"/>
      <c r="WK114" s="36"/>
      <c r="WL114" s="36"/>
      <c r="WM114" s="36"/>
      <c r="WN114" s="36"/>
      <c r="WO114" s="36"/>
      <c r="WP114" s="36"/>
      <c r="WQ114" s="36"/>
      <c r="WR114" s="36"/>
      <c r="WS114" s="36"/>
      <c r="WT114" s="36"/>
      <c r="WU114" s="36"/>
      <c r="WV114" s="36"/>
      <c r="WW114" s="36"/>
      <c r="WX114" s="36"/>
      <c r="WY114" s="36"/>
      <c r="WZ114" s="36"/>
      <c r="XA114" s="36"/>
      <c r="XB114" s="36"/>
      <c r="XC114" s="36"/>
      <c r="XD114" s="36"/>
      <c r="XE114" s="36"/>
      <c r="XF114" s="36"/>
      <c r="XG114" s="36"/>
      <c r="XH114" s="36"/>
      <c r="XI114" s="36"/>
      <c r="XJ114" s="36"/>
      <c r="XK114" s="36"/>
      <c r="XL114" s="36"/>
      <c r="XM114" s="36"/>
      <c r="XN114" s="36"/>
      <c r="XO114" s="36"/>
      <c r="XP114" s="36"/>
      <c r="XQ114" s="36"/>
      <c r="XR114" s="36"/>
      <c r="XS114" s="36"/>
      <c r="XT114" s="36"/>
      <c r="XU114" s="36"/>
      <c r="XV114" s="36"/>
      <c r="XW114" s="36"/>
      <c r="XX114" s="36"/>
      <c r="XY114" s="36"/>
      <c r="XZ114" s="36"/>
      <c r="YA114" s="36"/>
      <c r="YB114" s="36"/>
      <c r="YC114" s="36"/>
      <c r="YD114" s="36"/>
      <c r="YE114" s="36"/>
      <c r="YF114" s="36"/>
      <c r="YG114" s="36"/>
      <c r="YH114" s="36"/>
      <c r="YI114" s="36"/>
      <c r="YJ114" s="36"/>
      <c r="YK114" s="36"/>
      <c r="YL114" s="36"/>
      <c r="YM114" s="36"/>
      <c r="YN114" s="36"/>
      <c r="YO114" s="36"/>
      <c r="YP114" s="36"/>
      <c r="YQ114" s="36"/>
      <c r="YR114" s="36"/>
      <c r="YS114" s="36"/>
      <c r="YT114" s="36"/>
      <c r="YU114" s="36"/>
      <c r="YV114" s="36"/>
      <c r="YW114" s="36"/>
      <c r="YX114" s="36"/>
      <c r="YY114" s="36"/>
      <c r="YZ114" s="36"/>
      <c r="ZA114" s="36"/>
      <c r="ZB114" s="36"/>
      <c r="ZC114" s="36"/>
      <c r="ZD114" s="36"/>
      <c r="ZE114" s="36"/>
      <c r="ZF114" s="36"/>
      <c r="ZG114" s="36"/>
      <c r="ZH114" s="36"/>
      <c r="ZI114" s="36"/>
      <c r="ZJ114" s="36"/>
      <c r="ZK114" s="36"/>
      <c r="ZL114" s="36"/>
      <c r="ZM114" s="36"/>
      <c r="ZN114" s="36"/>
      <c r="ZO114" s="36"/>
      <c r="ZP114" s="36"/>
      <c r="ZQ114" s="36"/>
      <c r="ZR114" s="36"/>
      <c r="ZS114" s="36"/>
      <c r="ZT114" s="36"/>
      <c r="ZU114" s="36"/>
      <c r="ZV114" s="36"/>
      <c r="ZW114" s="36"/>
      <c r="ZX114" s="36"/>
      <c r="ZY114" s="36"/>
      <c r="ZZ114" s="36"/>
      <c r="AAA114" s="36"/>
      <c r="AAB114" s="36"/>
      <c r="AAC114" s="36"/>
      <c r="AAD114" s="36"/>
      <c r="AAE114" s="36"/>
      <c r="AAF114" s="36"/>
      <c r="AAG114" s="36"/>
      <c r="AAH114" s="36"/>
      <c r="AAI114" s="36"/>
      <c r="AAJ114" s="36"/>
      <c r="AAK114" s="36"/>
      <c r="AAL114" s="36"/>
      <c r="AAM114" s="36"/>
      <c r="AAN114" s="36"/>
      <c r="AAO114" s="36"/>
      <c r="AAP114" s="36"/>
      <c r="AAQ114" s="36"/>
      <c r="AAR114" s="36"/>
      <c r="AAS114" s="36"/>
      <c r="AAT114" s="36"/>
      <c r="AAU114" s="36"/>
      <c r="AAV114" s="36"/>
      <c r="AAW114" s="36"/>
      <c r="AAX114" s="36"/>
      <c r="AAY114" s="36"/>
      <c r="AAZ114" s="36"/>
      <c r="ABA114" s="36"/>
      <c r="ABB114" s="36"/>
      <c r="ABC114" s="36"/>
      <c r="ABD114" s="36"/>
      <c r="ABE114" s="36"/>
      <c r="ABF114" s="36"/>
      <c r="ABG114" s="36"/>
      <c r="ABH114" s="36"/>
      <c r="ABI114" s="36"/>
      <c r="ABJ114" s="36"/>
      <c r="ABK114" s="36"/>
      <c r="ABL114" s="36"/>
      <c r="ABM114" s="36"/>
      <c r="ABN114" s="36"/>
      <c r="ABO114" s="36"/>
      <c r="ABP114" s="36"/>
      <c r="ABQ114" s="36"/>
      <c r="ABR114" s="36"/>
      <c r="ABS114" s="36"/>
      <c r="ABT114" s="36"/>
      <c r="ABU114" s="36"/>
      <c r="ABV114" s="36"/>
      <c r="ABW114" s="36"/>
      <c r="ABX114" s="36"/>
      <c r="ABY114" s="36"/>
      <c r="ABZ114" s="36"/>
      <c r="ACA114" s="36"/>
      <c r="ACB114" s="36"/>
      <c r="ACC114" s="36"/>
      <c r="ACD114" s="36"/>
      <c r="ACE114" s="36"/>
      <c r="ACF114" s="36"/>
      <c r="ACG114" s="36"/>
      <c r="ACH114" s="36"/>
      <c r="ACI114" s="36"/>
      <c r="ACJ114" s="36"/>
      <c r="ACK114" s="36"/>
      <c r="ACL114" s="36"/>
      <c r="ACM114" s="36"/>
      <c r="ACN114" s="36"/>
      <c r="ACO114" s="36"/>
      <c r="ACP114" s="36"/>
      <c r="ACQ114" s="36"/>
      <c r="ACR114" s="36"/>
      <c r="ACS114" s="36"/>
      <c r="ACT114" s="36"/>
      <c r="ACU114" s="36"/>
      <c r="ACV114" s="36"/>
      <c r="ACW114" s="36"/>
      <c r="ACX114" s="36"/>
      <c r="ACY114" s="36"/>
      <c r="ACZ114" s="36"/>
      <c r="ADA114" s="36"/>
      <c r="ADB114" s="36"/>
      <c r="ADC114" s="36"/>
      <c r="ADD114" s="36"/>
      <c r="ADE114" s="36"/>
      <c r="ADF114" s="36"/>
      <c r="ADG114" s="36"/>
      <c r="ADH114" s="36"/>
      <c r="ADI114" s="36"/>
      <c r="ADJ114" s="36"/>
      <c r="ADK114" s="36"/>
      <c r="ADL114" s="36"/>
      <c r="ADM114" s="36"/>
      <c r="ADN114" s="36"/>
      <c r="ADO114" s="36"/>
      <c r="ADP114" s="36"/>
      <c r="ADQ114" s="36"/>
      <c r="ADR114" s="36"/>
      <c r="ADS114" s="36"/>
      <c r="ADT114" s="36"/>
      <c r="ADU114" s="36"/>
      <c r="ADV114" s="36"/>
      <c r="ADW114" s="36"/>
      <c r="ADX114" s="36"/>
      <c r="ADY114" s="36"/>
      <c r="ADZ114" s="36"/>
      <c r="AEA114" s="36"/>
      <c r="AEB114" s="36"/>
      <c r="AEC114" s="36"/>
      <c r="AED114" s="36"/>
      <c r="AEE114" s="36"/>
      <c r="AEF114" s="36"/>
      <c r="AEG114" s="36"/>
      <c r="AEH114" s="36"/>
      <c r="AEI114" s="36"/>
      <c r="AEJ114" s="36"/>
      <c r="AEK114" s="36"/>
      <c r="AEL114" s="36"/>
      <c r="AEM114" s="36"/>
      <c r="AEN114" s="36"/>
      <c r="AEO114" s="36"/>
      <c r="AEP114" s="36"/>
      <c r="AEQ114" s="36"/>
      <c r="AER114" s="36"/>
      <c r="AES114" s="36"/>
      <c r="AET114" s="36"/>
      <c r="AEU114" s="36"/>
      <c r="AEV114" s="36"/>
      <c r="AEW114" s="36"/>
      <c r="AEX114" s="36"/>
      <c r="AEY114" s="36"/>
      <c r="AEZ114" s="36"/>
      <c r="AFA114" s="36"/>
      <c r="AFB114" s="36"/>
      <c r="AFC114" s="36"/>
      <c r="AFD114" s="36"/>
      <c r="AFE114" s="36"/>
      <c r="AFF114" s="36"/>
      <c r="AFG114" s="36"/>
      <c r="AFH114" s="36"/>
      <c r="AFI114" s="36"/>
      <c r="AFJ114" s="36"/>
      <c r="AFK114" s="36"/>
      <c r="AFL114" s="36"/>
      <c r="AFM114" s="36"/>
      <c r="AFN114" s="36"/>
      <c r="AFO114" s="36"/>
      <c r="AFP114" s="36"/>
      <c r="AFQ114" s="36"/>
      <c r="AFR114" s="36"/>
      <c r="AFS114" s="36"/>
      <c r="AFT114" s="36"/>
      <c r="AFU114" s="36"/>
      <c r="AFV114" s="36"/>
      <c r="AFW114" s="36"/>
      <c r="AFX114" s="36"/>
      <c r="AFY114" s="36"/>
      <c r="AFZ114" s="36"/>
      <c r="AGA114" s="36"/>
      <c r="AGB114" s="36"/>
      <c r="AGC114" s="36"/>
      <c r="AGD114" s="36"/>
      <c r="AGE114" s="36"/>
      <c r="AGF114" s="36"/>
      <c r="AGG114" s="36"/>
      <c r="AGH114" s="36"/>
      <c r="AGI114" s="36"/>
      <c r="AGJ114" s="36"/>
      <c r="AGK114" s="36"/>
      <c r="AGL114" s="36"/>
      <c r="AGM114" s="36"/>
      <c r="AGN114" s="36"/>
      <c r="AGO114" s="36"/>
      <c r="AGP114" s="36"/>
      <c r="AGQ114" s="36"/>
      <c r="AGR114" s="36"/>
      <c r="AGS114" s="36"/>
      <c r="AGT114" s="36"/>
      <c r="AGU114" s="36"/>
      <c r="AGV114" s="36"/>
      <c r="AGW114" s="36"/>
      <c r="AGX114" s="36"/>
      <c r="AGY114" s="36"/>
      <c r="AGZ114" s="36"/>
      <c r="AHA114" s="36"/>
      <c r="AHB114" s="36"/>
      <c r="AHC114" s="36"/>
      <c r="AHD114" s="36"/>
      <c r="AHE114" s="36"/>
      <c r="AHF114" s="36"/>
      <c r="AHG114" s="36"/>
      <c r="AHH114" s="36"/>
      <c r="AHI114" s="36"/>
      <c r="AHJ114" s="36"/>
      <c r="AHK114" s="36"/>
      <c r="AHL114" s="36"/>
      <c r="AHM114" s="36"/>
      <c r="AHN114" s="36"/>
      <c r="AHO114" s="36"/>
      <c r="AHP114" s="36"/>
      <c r="AHQ114" s="36"/>
      <c r="AHR114" s="36"/>
      <c r="AHS114" s="36"/>
      <c r="AHT114" s="36"/>
      <c r="AHU114" s="36"/>
      <c r="AHV114" s="36"/>
      <c r="AHW114" s="36"/>
      <c r="AHX114" s="36"/>
      <c r="AHY114" s="36"/>
      <c r="AHZ114" s="36"/>
      <c r="AIA114" s="36"/>
      <c r="AIB114" s="36"/>
      <c r="AIC114" s="36"/>
      <c r="AID114" s="36"/>
      <c r="AIE114" s="36"/>
      <c r="AIF114" s="36"/>
      <c r="AIG114" s="36"/>
      <c r="AIH114" s="36"/>
      <c r="AII114" s="36"/>
      <c r="AIJ114" s="36"/>
      <c r="AIK114" s="36"/>
      <c r="AIL114" s="36"/>
      <c r="AIM114" s="36"/>
      <c r="AIN114" s="36"/>
      <c r="AIO114" s="36"/>
      <c r="AIP114" s="36"/>
      <c r="AIQ114" s="36"/>
      <c r="AIR114" s="36"/>
      <c r="AIS114" s="36"/>
      <c r="AIT114" s="36"/>
      <c r="AIU114" s="36"/>
      <c r="AIV114" s="36"/>
      <c r="AIW114" s="36"/>
      <c r="AIX114" s="36"/>
      <c r="AIY114" s="36"/>
      <c r="AIZ114" s="36"/>
      <c r="AJA114" s="36"/>
      <c r="AJB114" s="36"/>
      <c r="AJC114" s="36"/>
      <c r="AJD114" s="36"/>
      <c r="AJE114" s="36"/>
      <c r="AJF114" s="36"/>
      <c r="AJG114" s="36"/>
      <c r="AJH114" s="36"/>
      <c r="AJI114" s="36"/>
      <c r="AJJ114" s="36"/>
      <c r="AJK114" s="36"/>
      <c r="AJL114" s="36"/>
      <c r="AJM114" s="36"/>
      <c r="AJN114" s="36"/>
      <c r="AJO114" s="36"/>
      <c r="AJP114" s="36"/>
      <c r="AJQ114" s="36"/>
      <c r="AJR114" s="36"/>
      <c r="AJS114" s="36"/>
      <c r="AJT114" s="36"/>
      <c r="AJU114" s="36"/>
      <c r="AJV114" s="36"/>
      <c r="AJW114" s="36"/>
      <c r="AJX114" s="36"/>
      <c r="AJY114" s="36"/>
      <c r="AJZ114" s="36"/>
      <c r="AKA114" s="36"/>
      <c r="AKB114" s="36"/>
      <c r="AKC114" s="36"/>
      <c r="AKD114" s="36"/>
      <c r="AKE114" s="36"/>
      <c r="AKF114" s="36"/>
      <c r="AKG114" s="36"/>
      <c r="AKH114" s="36"/>
      <c r="AKI114" s="36"/>
      <c r="AKJ114" s="36"/>
      <c r="AKK114" s="36"/>
      <c r="AKL114" s="36"/>
      <c r="AKM114" s="36"/>
      <c r="AKN114" s="36"/>
      <c r="AKO114" s="36"/>
      <c r="AKP114" s="36"/>
      <c r="AKQ114" s="36"/>
      <c r="AKR114" s="36"/>
      <c r="AKS114" s="36"/>
      <c r="AKT114" s="36"/>
      <c r="AKU114" s="36"/>
      <c r="AKV114" s="36"/>
      <c r="AKW114" s="36"/>
      <c r="AKX114" s="36"/>
      <c r="AKY114" s="36"/>
      <c r="AKZ114" s="36"/>
      <c r="ALA114" s="36"/>
      <c r="ALB114" s="36"/>
      <c r="ALC114" s="36"/>
      <c r="ALD114" s="36"/>
      <c r="ALE114" s="36"/>
      <c r="ALF114" s="36"/>
      <c r="ALG114" s="36"/>
      <c r="ALH114" s="36"/>
      <c r="ALI114" s="36"/>
      <c r="ALJ114" s="36"/>
      <c r="ALK114" s="36"/>
      <c r="ALL114" s="36"/>
      <c r="ALM114" s="36"/>
      <c r="ALN114" s="36"/>
      <c r="ALO114" s="36"/>
      <c r="ALP114" s="36"/>
      <c r="ALQ114" s="36"/>
      <c r="ALR114" s="36"/>
      <c r="ALS114" s="36"/>
      <c r="ALT114" s="36"/>
      <c r="ALU114" s="36"/>
      <c r="ALV114" s="36"/>
      <c r="ALW114" s="36"/>
      <c r="ALX114" s="36"/>
      <c r="ALY114" s="36"/>
      <c r="ALZ114" s="36"/>
      <c r="AMA114" s="36"/>
      <c r="AMB114" s="36"/>
      <c r="AMC114" s="36"/>
      <c r="AMD114" s="36"/>
      <c r="AME114" s="36"/>
      <c r="AMF114" s="36"/>
      <c r="AMG114" s="36"/>
      <c r="AMH114" s="36"/>
      <c r="AMI114" s="36"/>
      <c r="AMJ114" s="36"/>
      <c r="AMK114" s="36"/>
      <c r="AML114" s="36"/>
    </row>
    <row r="115" spans="1:1026" s="39" customFormat="1" ht="15.75" customHeight="1">
      <c r="A115" s="38"/>
      <c r="B115" s="57"/>
      <c r="C115" s="23"/>
      <c r="D115" s="23"/>
      <c r="E115" s="23"/>
      <c r="F115" s="63"/>
      <c r="G115" s="63"/>
      <c r="H115" s="69"/>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c r="FP115" s="38"/>
      <c r="FQ115" s="38"/>
      <c r="FR115" s="38"/>
      <c r="FS115" s="38"/>
      <c r="FT115" s="38"/>
      <c r="FU115" s="38"/>
      <c r="FV115" s="38"/>
      <c r="FW115" s="38"/>
      <c r="FX115" s="38"/>
      <c r="FY115" s="38"/>
      <c r="FZ115" s="38"/>
      <c r="GA115" s="38"/>
      <c r="GB115" s="38"/>
      <c r="GC115" s="38"/>
      <c r="GD115" s="38"/>
      <c r="GE115" s="38"/>
      <c r="GF115" s="38"/>
      <c r="GG115" s="38"/>
      <c r="GH115" s="38"/>
      <c r="GI115" s="38"/>
      <c r="GJ115" s="38"/>
      <c r="GK115" s="38"/>
      <c r="GL115" s="38"/>
      <c r="GM115" s="38"/>
      <c r="GN115" s="38"/>
      <c r="GO115" s="38"/>
      <c r="GP115" s="38"/>
      <c r="GQ115" s="38"/>
      <c r="GR115" s="38"/>
      <c r="GS115" s="38"/>
      <c r="GT115" s="38"/>
      <c r="GU115" s="38"/>
      <c r="GV115" s="38"/>
      <c r="GW115" s="38"/>
      <c r="GX115" s="38"/>
      <c r="GY115" s="38"/>
      <c r="GZ115" s="38"/>
      <c r="HA115" s="38"/>
      <c r="HB115" s="38"/>
      <c r="HC115" s="38"/>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c r="IA115" s="38"/>
      <c r="IB115" s="38"/>
      <c r="IC115" s="38"/>
      <c r="ID115" s="38"/>
      <c r="IE115" s="38"/>
      <c r="IF115" s="38"/>
      <c r="IG115" s="38"/>
      <c r="IH115" s="38"/>
      <c r="II115" s="38"/>
      <c r="IJ115" s="38"/>
      <c r="IK115" s="38"/>
      <c r="IL115" s="38"/>
      <c r="IM115" s="38"/>
      <c r="IN115" s="38"/>
      <c r="IO115" s="38"/>
      <c r="IP115" s="38"/>
      <c r="IQ115" s="38"/>
      <c r="IR115" s="38"/>
      <c r="IS115" s="38"/>
      <c r="IT115" s="38"/>
      <c r="IU115" s="38"/>
      <c r="IV115" s="38"/>
      <c r="IW115" s="38"/>
      <c r="IX115" s="38"/>
      <c r="IY115" s="38"/>
      <c r="IZ115" s="38"/>
      <c r="JA115" s="38"/>
      <c r="JB115" s="38"/>
      <c r="JC115" s="38"/>
      <c r="JD115" s="38"/>
      <c r="JE115" s="38"/>
      <c r="JF115" s="38"/>
      <c r="JG115" s="38"/>
      <c r="JH115" s="38"/>
      <c r="JI115" s="38"/>
      <c r="JJ115" s="38"/>
      <c r="JK115" s="38"/>
      <c r="JL115" s="38"/>
      <c r="JM115" s="38"/>
      <c r="JN115" s="38"/>
      <c r="JO115" s="38"/>
      <c r="JP115" s="38"/>
      <c r="JQ115" s="38"/>
      <c r="JR115" s="38"/>
      <c r="JS115" s="38"/>
      <c r="JT115" s="38"/>
      <c r="JU115" s="38"/>
      <c r="JV115" s="38"/>
      <c r="JW115" s="38"/>
      <c r="JX115" s="38"/>
      <c r="JY115" s="38"/>
      <c r="JZ115" s="38"/>
      <c r="KA115" s="38"/>
      <c r="KB115" s="38"/>
      <c r="KC115" s="38"/>
      <c r="KD115" s="38"/>
      <c r="KE115" s="38"/>
      <c r="KF115" s="38"/>
      <c r="KG115" s="38"/>
      <c r="KH115" s="38"/>
      <c r="KI115" s="38"/>
      <c r="KJ115" s="38"/>
      <c r="KK115" s="38"/>
      <c r="KL115" s="38"/>
      <c r="KM115" s="38"/>
      <c r="KN115" s="38"/>
      <c r="KO115" s="38"/>
      <c r="KP115" s="38"/>
      <c r="KQ115" s="38"/>
      <c r="KR115" s="38"/>
      <c r="KS115" s="38"/>
      <c r="KT115" s="38"/>
      <c r="KU115" s="38"/>
      <c r="KV115" s="38"/>
      <c r="KW115" s="38"/>
      <c r="KX115" s="38"/>
      <c r="KY115" s="38"/>
      <c r="KZ115" s="38"/>
      <c r="LA115" s="38"/>
      <c r="LB115" s="38"/>
      <c r="LC115" s="38"/>
      <c r="LD115" s="38"/>
      <c r="LE115" s="38"/>
      <c r="LF115" s="38"/>
      <c r="LG115" s="38"/>
      <c r="LH115" s="38"/>
      <c r="LI115" s="38"/>
      <c r="LJ115" s="38"/>
      <c r="LK115" s="38"/>
      <c r="LL115" s="38"/>
      <c r="LM115" s="38"/>
      <c r="LN115" s="38"/>
      <c r="LO115" s="38"/>
      <c r="LP115" s="38"/>
      <c r="LQ115" s="38"/>
      <c r="LR115" s="38"/>
      <c r="LS115" s="38"/>
      <c r="LT115" s="38"/>
      <c r="LU115" s="38"/>
      <c r="LV115" s="38"/>
      <c r="LW115" s="38"/>
      <c r="LX115" s="38"/>
      <c r="LY115" s="38"/>
      <c r="LZ115" s="38"/>
      <c r="MA115" s="38"/>
      <c r="MB115" s="38"/>
      <c r="MC115" s="38"/>
      <c r="MD115" s="38"/>
      <c r="ME115" s="38"/>
      <c r="MF115" s="38"/>
      <c r="MG115" s="38"/>
      <c r="MH115" s="38"/>
      <c r="MI115" s="38"/>
      <c r="MJ115" s="38"/>
      <c r="MK115" s="38"/>
      <c r="ML115" s="38"/>
      <c r="MM115" s="38"/>
      <c r="MN115" s="38"/>
      <c r="MO115" s="38"/>
      <c r="MP115" s="38"/>
      <c r="MQ115" s="38"/>
      <c r="MR115" s="38"/>
      <c r="MS115" s="38"/>
      <c r="MT115" s="38"/>
      <c r="MU115" s="38"/>
      <c r="MV115" s="38"/>
      <c r="MW115" s="38"/>
      <c r="MX115" s="38"/>
      <c r="MY115" s="38"/>
      <c r="MZ115" s="38"/>
      <c r="NA115" s="38"/>
      <c r="NB115" s="38"/>
      <c r="NC115" s="38"/>
      <c r="ND115" s="38"/>
      <c r="NE115" s="38"/>
      <c r="NF115" s="38"/>
      <c r="NG115" s="38"/>
      <c r="NH115" s="38"/>
      <c r="NI115" s="38"/>
      <c r="NJ115" s="38"/>
      <c r="NK115" s="38"/>
      <c r="NL115" s="38"/>
      <c r="NM115" s="38"/>
      <c r="NN115" s="38"/>
      <c r="NO115" s="38"/>
      <c r="NP115" s="38"/>
      <c r="NQ115" s="38"/>
      <c r="NR115" s="38"/>
      <c r="NS115" s="38"/>
      <c r="NT115" s="38"/>
      <c r="NU115" s="38"/>
      <c r="NV115" s="38"/>
      <c r="NW115" s="38"/>
      <c r="NX115" s="38"/>
      <c r="NY115" s="38"/>
      <c r="NZ115" s="38"/>
      <c r="OA115" s="38"/>
      <c r="OB115" s="38"/>
      <c r="OC115" s="38"/>
      <c r="OD115" s="38"/>
      <c r="OE115" s="38"/>
      <c r="OF115" s="38"/>
      <c r="OG115" s="38"/>
      <c r="OH115" s="38"/>
      <c r="OI115" s="38"/>
      <c r="OJ115" s="38"/>
      <c r="OK115" s="38"/>
      <c r="OL115" s="38"/>
      <c r="OM115" s="38"/>
      <c r="ON115" s="38"/>
      <c r="OO115" s="38"/>
      <c r="OP115" s="38"/>
      <c r="OQ115" s="38"/>
      <c r="OR115" s="38"/>
      <c r="OS115" s="38"/>
      <c r="OT115" s="38"/>
      <c r="OU115" s="38"/>
      <c r="OV115" s="38"/>
      <c r="OW115" s="38"/>
      <c r="OX115" s="38"/>
      <c r="OY115" s="38"/>
      <c r="OZ115" s="38"/>
      <c r="PA115" s="38"/>
      <c r="PB115" s="38"/>
      <c r="PC115" s="38"/>
      <c r="PD115" s="38"/>
      <c r="PE115" s="38"/>
      <c r="PF115" s="38"/>
      <c r="PG115" s="38"/>
      <c r="PH115" s="38"/>
      <c r="PI115" s="38"/>
      <c r="PJ115" s="38"/>
      <c r="PK115" s="38"/>
      <c r="PL115" s="38"/>
      <c r="PM115" s="38"/>
      <c r="PN115" s="38"/>
      <c r="PO115" s="38"/>
      <c r="PP115" s="38"/>
      <c r="PQ115" s="38"/>
      <c r="PR115" s="38"/>
      <c r="PS115" s="38"/>
      <c r="PT115" s="38"/>
      <c r="PU115" s="38"/>
      <c r="PV115" s="38"/>
      <c r="PW115" s="38"/>
      <c r="PX115" s="38"/>
      <c r="PY115" s="38"/>
      <c r="PZ115" s="38"/>
      <c r="QA115" s="38"/>
      <c r="QB115" s="38"/>
      <c r="QC115" s="38"/>
      <c r="QD115" s="38"/>
      <c r="QE115" s="38"/>
      <c r="QF115" s="38"/>
      <c r="QG115" s="38"/>
      <c r="QH115" s="38"/>
      <c r="QI115" s="38"/>
      <c r="QJ115" s="38"/>
      <c r="QK115" s="38"/>
      <c r="QL115" s="38"/>
      <c r="QM115" s="38"/>
      <c r="QN115" s="38"/>
      <c r="QO115" s="38"/>
      <c r="QP115" s="38"/>
      <c r="QQ115" s="38"/>
      <c r="QR115" s="38"/>
      <c r="QS115" s="38"/>
      <c r="QT115" s="38"/>
      <c r="QU115" s="38"/>
      <c r="QV115" s="38"/>
      <c r="QW115" s="38"/>
      <c r="QX115" s="38"/>
      <c r="QY115" s="38"/>
      <c r="QZ115" s="38"/>
      <c r="RA115" s="38"/>
      <c r="RB115" s="38"/>
      <c r="RC115" s="38"/>
      <c r="RD115" s="38"/>
      <c r="RE115" s="38"/>
      <c r="RF115" s="38"/>
      <c r="RG115" s="38"/>
      <c r="RH115" s="38"/>
      <c r="RI115" s="38"/>
      <c r="RJ115" s="38"/>
      <c r="RK115" s="38"/>
      <c r="RL115" s="38"/>
      <c r="RM115" s="38"/>
      <c r="RN115" s="38"/>
      <c r="RO115" s="38"/>
      <c r="RP115" s="38"/>
      <c r="RQ115" s="38"/>
      <c r="RR115" s="38"/>
      <c r="RS115" s="38"/>
      <c r="RT115" s="38"/>
      <c r="RU115" s="38"/>
      <c r="RV115" s="38"/>
      <c r="RW115" s="38"/>
      <c r="RX115" s="38"/>
      <c r="RY115" s="38"/>
      <c r="RZ115" s="38"/>
      <c r="SA115" s="38"/>
      <c r="SB115" s="38"/>
      <c r="SC115" s="38"/>
      <c r="SD115" s="38"/>
      <c r="SE115" s="38"/>
      <c r="SF115" s="38"/>
      <c r="SG115" s="38"/>
      <c r="SH115" s="38"/>
      <c r="SI115" s="38"/>
      <c r="SJ115" s="38"/>
      <c r="SK115" s="38"/>
      <c r="SL115" s="38"/>
      <c r="SM115" s="38"/>
      <c r="SN115" s="38"/>
      <c r="SO115" s="38"/>
      <c r="SP115" s="38"/>
      <c r="SQ115" s="38"/>
      <c r="SR115" s="38"/>
      <c r="SS115" s="38"/>
      <c r="ST115" s="38"/>
      <c r="SU115" s="38"/>
      <c r="SV115" s="38"/>
      <c r="SW115" s="38"/>
      <c r="SX115" s="38"/>
      <c r="SY115" s="38"/>
      <c r="SZ115" s="38"/>
      <c r="TA115" s="38"/>
      <c r="TB115" s="38"/>
      <c r="TC115" s="38"/>
      <c r="TD115" s="38"/>
      <c r="TE115" s="38"/>
      <c r="TF115" s="38"/>
      <c r="TG115" s="38"/>
      <c r="TH115" s="38"/>
      <c r="TI115" s="38"/>
      <c r="TJ115" s="38"/>
      <c r="TK115" s="38"/>
      <c r="TL115" s="38"/>
      <c r="TM115" s="38"/>
      <c r="TN115" s="38"/>
      <c r="TO115" s="38"/>
      <c r="TP115" s="38"/>
      <c r="TQ115" s="38"/>
      <c r="TR115" s="38"/>
      <c r="TS115" s="38"/>
      <c r="TT115" s="38"/>
      <c r="TU115" s="38"/>
      <c r="TV115" s="38"/>
      <c r="TW115" s="38"/>
      <c r="TX115" s="38"/>
      <c r="TY115" s="38"/>
      <c r="TZ115" s="38"/>
      <c r="UA115" s="38"/>
      <c r="UB115" s="38"/>
      <c r="UC115" s="38"/>
      <c r="UD115" s="38"/>
      <c r="UE115" s="38"/>
      <c r="UF115" s="38"/>
      <c r="UG115" s="38"/>
      <c r="UH115" s="38"/>
      <c r="UI115" s="38"/>
      <c r="UJ115" s="38"/>
      <c r="UK115" s="38"/>
      <c r="UL115" s="38"/>
      <c r="UM115" s="38"/>
      <c r="UN115" s="38"/>
      <c r="UO115" s="38"/>
      <c r="UP115" s="38"/>
      <c r="UQ115" s="38"/>
      <c r="UR115" s="38"/>
      <c r="US115" s="38"/>
      <c r="UT115" s="38"/>
      <c r="UU115" s="38"/>
      <c r="UV115" s="38"/>
      <c r="UW115" s="38"/>
      <c r="UX115" s="38"/>
      <c r="UY115" s="38"/>
      <c r="UZ115" s="38"/>
      <c r="VA115" s="38"/>
      <c r="VB115" s="38"/>
      <c r="VC115" s="38"/>
      <c r="VD115" s="38"/>
      <c r="VE115" s="38"/>
      <c r="VF115" s="38"/>
      <c r="VG115" s="38"/>
      <c r="VH115" s="38"/>
      <c r="VI115" s="38"/>
      <c r="VJ115" s="38"/>
      <c r="VK115" s="38"/>
      <c r="VL115" s="38"/>
      <c r="VM115" s="38"/>
      <c r="VN115" s="38"/>
      <c r="VO115" s="38"/>
      <c r="VP115" s="38"/>
      <c r="VQ115" s="38"/>
      <c r="VR115" s="38"/>
      <c r="VS115" s="38"/>
      <c r="VT115" s="38"/>
      <c r="VU115" s="38"/>
      <c r="VV115" s="38"/>
      <c r="VW115" s="38"/>
      <c r="VX115" s="38"/>
      <c r="VY115" s="38"/>
      <c r="VZ115" s="38"/>
      <c r="WA115" s="38"/>
      <c r="WB115" s="38"/>
      <c r="WC115" s="38"/>
      <c r="WD115" s="38"/>
      <c r="WE115" s="38"/>
      <c r="WF115" s="38"/>
      <c r="WG115" s="38"/>
      <c r="WH115" s="38"/>
      <c r="WI115" s="38"/>
      <c r="WJ115" s="38"/>
      <c r="WK115" s="38"/>
      <c r="WL115" s="38"/>
      <c r="WM115" s="38"/>
      <c r="WN115" s="38"/>
      <c r="WO115" s="38"/>
      <c r="WP115" s="38"/>
      <c r="WQ115" s="38"/>
      <c r="WR115" s="38"/>
      <c r="WS115" s="38"/>
      <c r="WT115" s="38"/>
      <c r="WU115" s="38"/>
      <c r="WV115" s="38"/>
      <c r="WW115" s="38"/>
      <c r="WX115" s="38"/>
      <c r="WY115" s="38"/>
      <c r="WZ115" s="38"/>
      <c r="XA115" s="38"/>
      <c r="XB115" s="38"/>
      <c r="XC115" s="38"/>
      <c r="XD115" s="38"/>
      <c r="XE115" s="38"/>
      <c r="XF115" s="38"/>
      <c r="XG115" s="38"/>
      <c r="XH115" s="38"/>
      <c r="XI115" s="38"/>
      <c r="XJ115" s="38"/>
      <c r="XK115" s="38"/>
      <c r="XL115" s="38"/>
      <c r="XM115" s="38"/>
      <c r="XN115" s="38"/>
      <c r="XO115" s="38"/>
      <c r="XP115" s="38"/>
      <c r="XQ115" s="38"/>
      <c r="XR115" s="38"/>
      <c r="XS115" s="38"/>
      <c r="XT115" s="38"/>
      <c r="XU115" s="38"/>
      <c r="XV115" s="38"/>
      <c r="XW115" s="38"/>
      <c r="XX115" s="38"/>
      <c r="XY115" s="38"/>
      <c r="XZ115" s="38"/>
      <c r="YA115" s="38"/>
      <c r="YB115" s="38"/>
      <c r="YC115" s="38"/>
      <c r="YD115" s="38"/>
      <c r="YE115" s="38"/>
      <c r="YF115" s="38"/>
      <c r="YG115" s="38"/>
      <c r="YH115" s="38"/>
      <c r="YI115" s="38"/>
      <c r="YJ115" s="38"/>
      <c r="YK115" s="38"/>
      <c r="YL115" s="38"/>
      <c r="YM115" s="38"/>
      <c r="YN115" s="38"/>
      <c r="YO115" s="38"/>
      <c r="YP115" s="38"/>
      <c r="YQ115" s="38"/>
      <c r="YR115" s="38"/>
      <c r="YS115" s="38"/>
      <c r="YT115" s="38"/>
      <c r="YU115" s="38"/>
      <c r="YV115" s="38"/>
      <c r="YW115" s="38"/>
      <c r="YX115" s="38"/>
      <c r="YY115" s="38"/>
      <c r="YZ115" s="38"/>
      <c r="ZA115" s="38"/>
      <c r="ZB115" s="38"/>
      <c r="ZC115" s="38"/>
      <c r="ZD115" s="38"/>
      <c r="ZE115" s="38"/>
      <c r="ZF115" s="38"/>
      <c r="ZG115" s="38"/>
      <c r="ZH115" s="38"/>
      <c r="ZI115" s="38"/>
      <c r="ZJ115" s="38"/>
      <c r="ZK115" s="38"/>
      <c r="ZL115" s="38"/>
      <c r="ZM115" s="38"/>
      <c r="ZN115" s="38"/>
      <c r="ZO115" s="38"/>
      <c r="ZP115" s="38"/>
      <c r="ZQ115" s="38"/>
      <c r="ZR115" s="38"/>
      <c r="ZS115" s="38"/>
      <c r="ZT115" s="38"/>
      <c r="ZU115" s="38"/>
      <c r="ZV115" s="38"/>
      <c r="ZW115" s="38"/>
      <c r="ZX115" s="38"/>
      <c r="ZY115" s="38"/>
      <c r="ZZ115" s="38"/>
      <c r="AAA115" s="38"/>
      <c r="AAB115" s="38"/>
      <c r="AAC115" s="38"/>
      <c r="AAD115" s="38"/>
      <c r="AAE115" s="38"/>
      <c r="AAF115" s="38"/>
      <c r="AAG115" s="38"/>
      <c r="AAH115" s="38"/>
      <c r="AAI115" s="38"/>
      <c r="AAJ115" s="38"/>
      <c r="AAK115" s="38"/>
      <c r="AAL115" s="38"/>
      <c r="AAM115" s="38"/>
      <c r="AAN115" s="38"/>
      <c r="AAO115" s="38"/>
      <c r="AAP115" s="38"/>
      <c r="AAQ115" s="38"/>
      <c r="AAR115" s="38"/>
      <c r="AAS115" s="38"/>
      <c r="AAT115" s="38"/>
      <c r="AAU115" s="38"/>
      <c r="AAV115" s="38"/>
      <c r="AAW115" s="38"/>
      <c r="AAX115" s="38"/>
      <c r="AAY115" s="38"/>
      <c r="AAZ115" s="38"/>
      <c r="ABA115" s="38"/>
      <c r="ABB115" s="38"/>
      <c r="ABC115" s="38"/>
      <c r="ABD115" s="38"/>
      <c r="ABE115" s="38"/>
      <c r="ABF115" s="38"/>
      <c r="ABG115" s="38"/>
      <c r="ABH115" s="38"/>
      <c r="ABI115" s="38"/>
      <c r="ABJ115" s="38"/>
      <c r="ABK115" s="38"/>
      <c r="ABL115" s="38"/>
      <c r="ABM115" s="38"/>
      <c r="ABN115" s="38"/>
      <c r="ABO115" s="38"/>
      <c r="ABP115" s="38"/>
      <c r="ABQ115" s="38"/>
      <c r="ABR115" s="38"/>
      <c r="ABS115" s="38"/>
      <c r="ABT115" s="38"/>
      <c r="ABU115" s="38"/>
      <c r="ABV115" s="38"/>
      <c r="ABW115" s="38"/>
      <c r="ABX115" s="38"/>
      <c r="ABY115" s="38"/>
      <c r="ABZ115" s="38"/>
      <c r="ACA115" s="38"/>
      <c r="ACB115" s="38"/>
      <c r="ACC115" s="38"/>
      <c r="ACD115" s="38"/>
      <c r="ACE115" s="38"/>
      <c r="ACF115" s="38"/>
      <c r="ACG115" s="38"/>
      <c r="ACH115" s="38"/>
      <c r="ACI115" s="38"/>
      <c r="ACJ115" s="38"/>
      <c r="ACK115" s="38"/>
      <c r="ACL115" s="38"/>
      <c r="ACM115" s="38"/>
      <c r="ACN115" s="38"/>
      <c r="ACO115" s="38"/>
      <c r="ACP115" s="38"/>
      <c r="ACQ115" s="38"/>
      <c r="ACR115" s="38"/>
      <c r="ACS115" s="38"/>
      <c r="ACT115" s="38"/>
      <c r="ACU115" s="38"/>
      <c r="ACV115" s="38"/>
      <c r="ACW115" s="38"/>
      <c r="ACX115" s="38"/>
      <c r="ACY115" s="38"/>
      <c r="ACZ115" s="38"/>
      <c r="ADA115" s="38"/>
      <c r="ADB115" s="38"/>
      <c r="ADC115" s="38"/>
      <c r="ADD115" s="38"/>
      <c r="ADE115" s="38"/>
      <c r="ADF115" s="38"/>
      <c r="ADG115" s="38"/>
      <c r="ADH115" s="38"/>
      <c r="ADI115" s="38"/>
      <c r="ADJ115" s="38"/>
      <c r="ADK115" s="38"/>
      <c r="ADL115" s="38"/>
      <c r="ADM115" s="38"/>
      <c r="ADN115" s="38"/>
      <c r="ADO115" s="38"/>
      <c r="ADP115" s="38"/>
      <c r="ADQ115" s="38"/>
      <c r="ADR115" s="38"/>
      <c r="ADS115" s="38"/>
      <c r="ADT115" s="38"/>
      <c r="ADU115" s="38"/>
      <c r="ADV115" s="38"/>
      <c r="ADW115" s="38"/>
      <c r="ADX115" s="38"/>
      <c r="ADY115" s="38"/>
      <c r="ADZ115" s="38"/>
      <c r="AEA115" s="38"/>
      <c r="AEB115" s="38"/>
      <c r="AEC115" s="38"/>
      <c r="AED115" s="38"/>
      <c r="AEE115" s="38"/>
      <c r="AEF115" s="38"/>
      <c r="AEG115" s="38"/>
      <c r="AEH115" s="38"/>
      <c r="AEI115" s="38"/>
      <c r="AEJ115" s="38"/>
      <c r="AEK115" s="38"/>
      <c r="AEL115" s="38"/>
      <c r="AEM115" s="38"/>
      <c r="AEN115" s="38"/>
      <c r="AEO115" s="38"/>
      <c r="AEP115" s="38"/>
      <c r="AEQ115" s="38"/>
      <c r="AER115" s="38"/>
      <c r="AES115" s="38"/>
      <c r="AET115" s="38"/>
      <c r="AEU115" s="38"/>
      <c r="AEV115" s="38"/>
      <c r="AEW115" s="38"/>
      <c r="AEX115" s="38"/>
      <c r="AEY115" s="38"/>
      <c r="AEZ115" s="38"/>
      <c r="AFA115" s="38"/>
      <c r="AFB115" s="38"/>
      <c r="AFC115" s="38"/>
      <c r="AFD115" s="38"/>
      <c r="AFE115" s="38"/>
      <c r="AFF115" s="38"/>
      <c r="AFG115" s="38"/>
      <c r="AFH115" s="38"/>
      <c r="AFI115" s="38"/>
      <c r="AFJ115" s="38"/>
      <c r="AFK115" s="38"/>
      <c r="AFL115" s="38"/>
      <c r="AFM115" s="38"/>
      <c r="AFN115" s="38"/>
      <c r="AFO115" s="38"/>
      <c r="AFP115" s="38"/>
      <c r="AFQ115" s="38"/>
      <c r="AFR115" s="38"/>
      <c r="AFS115" s="38"/>
      <c r="AFT115" s="38"/>
      <c r="AFU115" s="38"/>
      <c r="AFV115" s="38"/>
      <c r="AFW115" s="38"/>
      <c r="AFX115" s="38"/>
      <c r="AFY115" s="38"/>
      <c r="AFZ115" s="38"/>
      <c r="AGA115" s="38"/>
      <c r="AGB115" s="38"/>
      <c r="AGC115" s="38"/>
      <c r="AGD115" s="38"/>
      <c r="AGE115" s="38"/>
      <c r="AGF115" s="38"/>
      <c r="AGG115" s="38"/>
      <c r="AGH115" s="38"/>
      <c r="AGI115" s="38"/>
      <c r="AGJ115" s="38"/>
      <c r="AGK115" s="38"/>
      <c r="AGL115" s="38"/>
      <c r="AGM115" s="38"/>
      <c r="AGN115" s="38"/>
      <c r="AGO115" s="38"/>
      <c r="AGP115" s="38"/>
      <c r="AGQ115" s="38"/>
      <c r="AGR115" s="38"/>
      <c r="AGS115" s="38"/>
      <c r="AGT115" s="38"/>
      <c r="AGU115" s="38"/>
      <c r="AGV115" s="38"/>
      <c r="AGW115" s="38"/>
      <c r="AGX115" s="38"/>
      <c r="AGY115" s="38"/>
      <c r="AGZ115" s="38"/>
      <c r="AHA115" s="38"/>
      <c r="AHB115" s="38"/>
      <c r="AHC115" s="38"/>
      <c r="AHD115" s="38"/>
      <c r="AHE115" s="38"/>
      <c r="AHF115" s="38"/>
      <c r="AHG115" s="38"/>
      <c r="AHH115" s="38"/>
      <c r="AHI115" s="38"/>
      <c r="AHJ115" s="38"/>
      <c r="AHK115" s="38"/>
      <c r="AHL115" s="38"/>
      <c r="AHM115" s="38"/>
      <c r="AHN115" s="38"/>
      <c r="AHO115" s="38"/>
      <c r="AHP115" s="38"/>
      <c r="AHQ115" s="38"/>
      <c r="AHR115" s="38"/>
      <c r="AHS115" s="38"/>
      <c r="AHT115" s="38"/>
      <c r="AHU115" s="38"/>
      <c r="AHV115" s="38"/>
      <c r="AHW115" s="38"/>
      <c r="AHX115" s="38"/>
      <c r="AHY115" s="38"/>
      <c r="AHZ115" s="38"/>
      <c r="AIA115" s="38"/>
      <c r="AIB115" s="38"/>
      <c r="AIC115" s="38"/>
      <c r="AID115" s="38"/>
      <c r="AIE115" s="38"/>
      <c r="AIF115" s="38"/>
      <c r="AIG115" s="38"/>
      <c r="AIH115" s="38"/>
      <c r="AII115" s="38"/>
      <c r="AIJ115" s="38"/>
      <c r="AIK115" s="38"/>
      <c r="AIL115" s="38"/>
      <c r="AIM115" s="38"/>
      <c r="AIN115" s="38"/>
      <c r="AIO115" s="38"/>
      <c r="AIP115" s="38"/>
      <c r="AIQ115" s="38"/>
      <c r="AIR115" s="38"/>
      <c r="AIS115" s="38"/>
      <c r="AIT115" s="38"/>
      <c r="AIU115" s="38"/>
      <c r="AIV115" s="38"/>
      <c r="AIW115" s="38"/>
      <c r="AIX115" s="38"/>
      <c r="AIY115" s="38"/>
      <c r="AIZ115" s="38"/>
      <c r="AJA115" s="38"/>
      <c r="AJB115" s="38"/>
      <c r="AJC115" s="38"/>
      <c r="AJD115" s="38"/>
      <c r="AJE115" s="38"/>
      <c r="AJF115" s="38"/>
      <c r="AJG115" s="38"/>
      <c r="AJH115" s="38"/>
      <c r="AJI115" s="38"/>
      <c r="AJJ115" s="38"/>
      <c r="AJK115" s="38"/>
      <c r="AJL115" s="38"/>
      <c r="AJM115" s="38"/>
      <c r="AJN115" s="38"/>
      <c r="AJO115" s="38"/>
      <c r="AJP115" s="38"/>
      <c r="AJQ115" s="38"/>
      <c r="AJR115" s="38"/>
      <c r="AJS115" s="38"/>
      <c r="AJT115" s="38"/>
      <c r="AJU115" s="38"/>
      <c r="AJV115" s="38"/>
      <c r="AJW115" s="38"/>
      <c r="AJX115" s="38"/>
      <c r="AJY115" s="38"/>
      <c r="AJZ115" s="38"/>
      <c r="AKA115" s="38"/>
      <c r="AKB115" s="38"/>
      <c r="AKC115" s="38"/>
      <c r="AKD115" s="38"/>
      <c r="AKE115" s="38"/>
      <c r="AKF115" s="38"/>
      <c r="AKG115" s="38"/>
      <c r="AKH115" s="38"/>
      <c r="AKI115" s="38"/>
      <c r="AKJ115" s="38"/>
      <c r="AKK115" s="38"/>
      <c r="AKL115" s="38"/>
      <c r="AKM115" s="38"/>
      <c r="AKN115" s="38"/>
      <c r="AKO115" s="38"/>
      <c r="AKP115" s="38"/>
      <c r="AKQ115" s="38"/>
      <c r="AKR115" s="38"/>
      <c r="AKS115" s="38"/>
      <c r="AKT115" s="38"/>
      <c r="AKU115" s="38"/>
      <c r="AKV115" s="38"/>
      <c r="AKW115" s="38"/>
      <c r="AKX115" s="38"/>
      <c r="AKY115" s="38"/>
      <c r="AKZ115" s="38"/>
      <c r="ALA115" s="38"/>
      <c r="ALB115" s="38"/>
      <c r="ALC115" s="38"/>
      <c r="ALD115" s="38"/>
      <c r="ALE115" s="38"/>
      <c r="ALF115" s="38"/>
      <c r="ALG115" s="38"/>
      <c r="ALH115" s="38"/>
      <c r="ALI115" s="38"/>
      <c r="ALJ115" s="38"/>
      <c r="ALK115" s="38"/>
      <c r="ALL115" s="38"/>
      <c r="ALM115" s="38"/>
      <c r="ALN115" s="38"/>
      <c r="ALO115" s="38"/>
      <c r="ALP115" s="38"/>
      <c r="ALQ115" s="38"/>
      <c r="ALR115" s="38"/>
      <c r="ALS115" s="38"/>
      <c r="ALT115" s="38"/>
      <c r="ALU115" s="38"/>
      <c r="ALV115" s="38"/>
      <c r="ALW115" s="38"/>
      <c r="ALX115" s="38"/>
      <c r="ALY115" s="38"/>
      <c r="ALZ115" s="38"/>
      <c r="AMA115" s="38"/>
      <c r="AMB115" s="38"/>
      <c r="AMC115" s="38"/>
      <c r="AMD115" s="38"/>
      <c r="AME115" s="38"/>
      <c r="AMF115" s="38"/>
      <c r="AMG115" s="38"/>
      <c r="AMH115" s="38"/>
      <c r="AMI115" s="38"/>
      <c r="AMJ115" s="38"/>
      <c r="AMK115" s="38"/>
      <c r="AML115" s="38"/>
    </row>
    <row r="116" spans="1:1026" s="9" customFormat="1" ht="19.5" customHeight="1">
      <c r="A116" s="8"/>
      <c r="B116" s="323" t="s">
        <v>63</v>
      </c>
      <c r="C116" s="324"/>
      <c r="D116" s="325" t="s">
        <v>115</v>
      </c>
      <c r="E116" s="325"/>
      <c r="F116" s="324"/>
      <c r="G116" s="324"/>
      <c r="H116" s="326"/>
      <c r="I116" s="64"/>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c r="IL116" s="8"/>
      <c r="IM116" s="8"/>
      <c r="IN116" s="8"/>
      <c r="IO116" s="8"/>
      <c r="IP116" s="8"/>
      <c r="IQ116" s="8"/>
      <c r="IR116" s="8"/>
      <c r="IS116" s="8"/>
      <c r="IT116" s="8"/>
      <c r="IU116" s="8"/>
      <c r="IV116" s="8"/>
      <c r="IW116" s="8"/>
      <c r="IX116" s="8"/>
      <c r="IY116" s="8"/>
      <c r="IZ116" s="8"/>
      <c r="JA116" s="8"/>
      <c r="JB116" s="8"/>
      <c r="JC116" s="8"/>
      <c r="JD116" s="8"/>
      <c r="JE116" s="8"/>
      <c r="JF116" s="8"/>
      <c r="JG116" s="8"/>
      <c r="JH116" s="8"/>
      <c r="JI116" s="8"/>
      <c r="JJ116" s="8"/>
      <c r="JK116" s="8"/>
      <c r="JL116" s="8"/>
      <c r="JM116" s="8"/>
      <c r="JN116" s="8"/>
      <c r="JO116" s="8"/>
      <c r="JP116" s="8"/>
      <c r="JQ116" s="8"/>
      <c r="JR116" s="8"/>
      <c r="JS116" s="8"/>
      <c r="JT116" s="8"/>
      <c r="JU116" s="8"/>
      <c r="JV116" s="8"/>
      <c r="JW116" s="8"/>
      <c r="JX116" s="8"/>
      <c r="JY116" s="8"/>
      <c r="JZ116" s="8"/>
      <c r="KA116" s="8"/>
      <c r="KB116" s="8"/>
      <c r="KC116" s="8"/>
      <c r="KD116" s="8"/>
      <c r="KE116" s="8"/>
      <c r="KF116" s="8"/>
      <c r="KG116" s="8"/>
      <c r="KH116" s="8"/>
      <c r="KI116" s="8"/>
      <c r="KJ116" s="8"/>
      <c r="KK116" s="8"/>
      <c r="KL116" s="8"/>
      <c r="KM116" s="8"/>
      <c r="KN116" s="8"/>
      <c r="KO116" s="8"/>
      <c r="KP116" s="8"/>
      <c r="KQ116" s="8"/>
      <c r="KR116" s="8"/>
      <c r="KS116" s="8"/>
      <c r="KT116" s="8"/>
      <c r="KU116" s="8"/>
      <c r="KV116" s="8"/>
      <c r="KW116" s="8"/>
      <c r="KX116" s="8"/>
      <c r="KY116" s="8"/>
      <c r="KZ116" s="8"/>
      <c r="LA116" s="8"/>
      <c r="LB116" s="8"/>
      <c r="LC116" s="8"/>
      <c r="LD116" s="8"/>
      <c r="LE116" s="8"/>
      <c r="LF116" s="8"/>
      <c r="LG116" s="8"/>
      <c r="LH116" s="8"/>
      <c r="LI116" s="8"/>
      <c r="LJ116" s="8"/>
      <c r="LK116" s="8"/>
      <c r="LL116" s="8"/>
      <c r="LM116" s="8"/>
      <c r="LN116" s="8"/>
      <c r="LO116" s="8"/>
      <c r="LP116" s="8"/>
      <c r="LQ116" s="8"/>
      <c r="LR116" s="8"/>
      <c r="LS116" s="8"/>
      <c r="LT116" s="8"/>
      <c r="LU116" s="8"/>
      <c r="LV116" s="8"/>
      <c r="LW116" s="8"/>
      <c r="LX116" s="8"/>
      <c r="LY116" s="8"/>
      <c r="LZ116" s="8"/>
      <c r="MA116" s="8"/>
      <c r="MB116" s="8"/>
      <c r="MC116" s="8"/>
      <c r="MD116" s="8"/>
      <c r="ME116" s="8"/>
      <c r="MF116" s="8"/>
      <c r="MG116" s="8"/>
      <c r="MH116" s="8"/>
      <c r="MI116" s="8"/>
      <c r="MJ116" s="8"/>
      <c r="MK116" s="8"/>
      <c r="ML116" s="8"/>
      <c r="MM116" s="8"/>
      <c r="MN116" s="8"/>
      <c r="MO116" s="8"/>
      <c r="MP116" s="8"/>
      <c r="MQ116" s="8"/>
      <c r="MR116" s="8"/>
      <c r="MS116" s="8"/>
      <c r="MT116" s="8"/>
      <c r="MU116" s="8"/>
      <c r="MV116" s="8"/>
      <c r="MW116" s="8"/>
      <c r="MX116" s="8"/>
      <c r="MY116" s="8"/>
      <c r="MZ116" s="8"/>
      <c r="NA116" s="8"/>
      <c r="NB116" s="8"/>
      <c r="NC116" s="8"/>
      <c r="ND116" s="8"/>
      <c r="NE116" s="8"/>
      <c r="NF116" s="8"/>
      <c r="NG116" s="8"/>
      <c r="NH116" s="8"/>
      <c r="NI116" s="8"/>
      <c r="NJ116" s="8"/>
      <c r="NK116" s="8"/>
      <c r="NL116" s="8"/>
      <c r="NM116" s="8"/>
      <c r="NN116" s="8"/>
      <c r="NO116" s="8"/>
      <c r="NP116" s="8"/>
      <c r="NQ116" s="8"/>
      <c r="NR116" s="8"/>
      <c r="NS116" s="8"/>
      <c r="NT116" s="8"/>
      <c r="NU116" s="8"/>
      <c r="NV116" s="8"/>
      <c r="NW116" s="8"/>
      <c r="NX116" s="8"/>
      <c r="NY116" s="8"/>
      <c r="NZ116" s="8"/>
      <c r="OA116" s="8"/>
      <c r="OB116" s="8"/>
      <c r="OC116" s="8"/>
      <c r="OD116" s="8"/>
      <c r="OE116" s="8"/>
      <c r="OF116" s="8"/>
      <c r="OG116" s="8"/>
      <c r="OH116" s="8"/>
      <c r="OI116" s="8"/>
      <c r="OJ116" s="8"/>
      <c r="OK116" s="8"/>
      <c r="OL116" s="8"/>
      <c r="OM116" s="8"/>
      <c r="ON116" s="8"/>
      <c r="OO116" s="8"/>
      <c r="OP116" s="8"/>
      <c r="OQ116" s="8"/>
      <c r="OR116" s="8"/>
      <c r="OS116" s="8"/>
      <c r="OT116" s="8"/>
      <c r="OU116" s="8"/>
      <c r="OV116" s="8"/>
      <c r="OW116" s="8"/>
      <c r="OX116" s="8"/>
      <c r="OY116" s="8"/>
      <c r="OZ116" s="8"/>
      <c r="PA116" s="8"/>
      <c r="PB116" s="8"/>
      <c r="PC116" s="8"/>
      <c r="PD116" s="8"/>
      <c r="PE116" s="8"/>
      <c r="PF116" s="8"/>
      <c r="PG116" s="8"/>
      <c r="PH116" s="8"/>
      <c r="PI116" s="8"/>
      <c r="PJ116" s="8"/>
      <c r="PK116" s="8"/>
      <c r="PL116" s="8"/>
      <c r="PM116" s="8"/>
      <c r="PN116" s="8"/>
      <c r="PO116" s="8"/>
      <c r="PP116" s="8"/>
      <c r="PQ116" s="8"/>
      <c r="PR116" s="8"/>
      <c r="PS116" s="8"/>
      <c r="PT116" s="8"/>
      <c r="PU116" s="8"/>
      <c r="PV116" s="8"/>
      <c r="PW116" s="8"/>
      <c r="PX116" s="8"/>
      <c r="PY116" s="8"/>
      <c r="PZ116" s="8"/>
      <c r="QA116" s="8"/>
      <c r="QB116" s="8"/>
      <c r="QC116" s="8"/>
      <c r="QD116" s="8"/>
      <c r="QE116" s="8"/>
      <c r="QF116" s="8"/>
      <c r="QG116" s="8"/>
      <c r="QH116" s="8"/>
      <c r="QI116" s="8"/>
      <c r="QJ116" s="8"/>
      <c r="QK116" s="8"/>
      <c r="QL116" s="8"/>
      <c r="QM116" s="8"/>
      <c r="QN116" s="8"/>
      <c r="QO116" s="8"/>
      <c r="QP116" s="8"/>
      <c r="QQ116" s="8"/>
      <c r="QR116" s="8"/>
      <c r="QS116" s="8"/>
      <c r="QT116" s="8"/>
      <c r="QU116" s="8"/>
      <c r="QV116" s="8"/>
      <c r="QW116" s="8"/>
      <c r="QX116" s="8"/>
      <c r="QY116" s="8"/>
      <c r="QZ116" s="8"/>
      <c r="RA116" s="8"/>
      <c r="RB116" s="8"/>
      <c r="RC116" s="8"/>
      <c r="RD116" s="8"/>
      <c r="RE116" s="8"/>
      <c r="RF116" s="8"/>
      <c r="RG116" s="8"/>
      <c r="RH116" s="8"/>
      <c r="RI116" s="8"/>
      <c r="RJ116" s="8"/>
      <c r="RK116" s="8"/>
      <c r="RL116" s="8"/>
      <c r="RM116" s="8"/>
      <c r="RN116" s="8"/>
      <c r="RO116" s="8"/>
      <c r="RP116" s="8"/>
      <c r="RQ116" s="8"/>
      <c r="RR116" s="8"/>
      <c r="RS116" s="8"/>
      <c r="RT116" s="8"/>
      <c r="RU116" s="8"/>
      <c r="RV116" s="8"/>
      <c r="RW116" s="8"/>
      <c r="RX116" s="8"/>
      <c r="RY116" s="8"/>
      <c r="RZ116" s="8"/>
      <c r="SA116" s="8"/>
      <c r="SB116" s="8"/>
      <c r="SC116" s="8"/>
      <c r="SD116" s="8"/>
      <c r="SE116" s="8"/>
      <c r="SF116" s="8"/>
      <c r="SG116" s="8"/>
      <c r="SH116" s="8"/>
      <c r="SI116" s="8"/>
      <c r="SJ116" s="8"/>
      <c r="SK116" s="8"/>
      <c r="SL116" s="8"/>
      <c r="SM116" s="8"/>
      <c r="SN116" s="8"/>
      <c r="SO116" s="8"/>
      <c r="SP116" s="8"/>
      <c r="SQ116" s="8"/>
      <c r="SR116" s="8"/>
      <c r="SS116" s="8"/>
      <c r="ST116" s="8"/>
      <c r="SU116" s="8"/>
      <c r="SV116" s="8"/>
      <c r="SW116" s="8"/>
      <c r="SX116" s="8"/>
      <c r="SY116" s="8"/>
      <c r="SZ116" s="8"/>
      <c r="TA116" s="8"/>
      <c r="TB116" s="8"/>
      <c r="TC116" s="8"/>
      <c r="TD116" s="8"/>
      <c r="TE116" s="8"/>
      <c r="TF116" s="8"/>
      <c r="TG116" s="8"/>
      <c r="TH116" s="8"/>
      <c r="TI116" s="8"/>
      <c r="TJ116" s="8"/>
      <c r="TK116" s="8"/>
      <c r="TL116" s="8"/>
      <c r="TM116" s="8"/>
      <c r="TN116" s="8"/>
      <c r="TO116" s="8"/>
      <c r="TP116" s="8"/>
      <c r="TQ116" s="8"/>
      <c r="TR116" s="8"/>
      <c r="TS116" s="8"/>
      <c r="TT116" s="8"/>
      <c r="TU116" s="8"/>
      <c r="TV116" s="8"/>
      <c r="TW116" s="8"/>
      <c r="TX116" s="8"/>
      <c r="TY116" s="8"/>
      <c r="TZ116" s="8"/>
      <c r="UA116" s="8"/>
      <c r="UB116" s="8"/>
      <c r="UC116" s="8"/>
      <c r="UD116" s="8"/>
      <c r="UE116" s="8"/>
      <c r="UF116" s="8"/>
      <c r="UG116" s="8"/>
      <c r="UH116" s="8"/>
      <c r="UI116" s="8"/>
      <c r="UJ116" s="8"/>
      <c r="UK116" s="8"/>
      <c r="UL116" s="8"/>
      <c r="UM116" s="8"/>
      <c r="UN116" s="8"/>
      <c r="UO116" s="8"/>
      <c r="UP116" s="8"/>
      <c r="UQ116" s="8"/>
      <c r="UR116" s="8"/>
      <c r="US116" s="8"/>
      <c r="UT116" s="8"/>
      <c r="UU116" s="8"/>
      <c r="UV116" s="8"/>
      <c r="UW116" s="8"/>
      <c r="UX116" s="8"/>
      <c r="UY116" s="8"/>
      <c r="UZ116" s="8"/>
      <c r="VA116" s="8"/>
      <c r="VB116" s="8"/>
      <c r="VC116" s="8"/>
      <c r="VD116" s="8"/>
      <c r="VE116" s="8"/>
      <c r="VF116" s="8"/>
      <c r="VG116" s="8"/>
      <c r="VH116" s="8"/>
      <c r="VI116" s="8"/>
      <c r="VJ116" s="8"/>
      <c r="VK116" s="8"/>
      <c r="VL116" s="8"/>
      <c r="VM116" s="8"/>
      <c r="VN116" s="8"/>
      <c r="VO116" s="8"/>
      <c r="VP116" s="8"/>
      <c r="VQ116" s="8"/>
      <c r="VR116" s="8"/>
      <c r="VS116" s="8"/>
      <c r="VT116" s="8"/>
      <c r="VU116" s="8"/>
      <c r="VV116" s="8"/>
      <c r="VW116" s="8"/>
      <c r="VX116" s="8"/>
      <c r="VY116" s="8"/>
      <c r="VZ116" s="8"/>
      <c r="WA116" s="8"/>
      <c r="WB116" s="8"/>
      <c r="WC116" s="8"/>
      <c r="WD116" s="8"/>
      <c r="WE116" s="8"/>
      <c r="WF116" s="8"/>
      <c r="WG116" s="8"/>
      <c r="WH116" s="8"/>
      <c r="WI116" s="8"/>
      <c r="WJ116" s="8"/>
      <c r="WK116" s="8"/>
      <c r="WL116" s="8"/>
      <c r="WM116" s="8"/>
      <c r="WN116" s="8"/>
      <c r="WO116" s="8"/>
      <c r="WP116" s="8"/>
      <c r="WQ116" s="8"/>
      <c r="WR116" s="8"/>
      <c r="WS116" s="8"/>
      <c r="WT116" s="8"/>
      <c r="WU116" s="8"/>
      <c r="WV116" s="8"/>
      <c r="WW116" s="8"/>
      <c r="WX116" s="8"/>
      <c r="WY116" s="8"/>
      <c r="WZ116" s="8"/>
      <c r="XA116" s="8"/>
      <c r="XB116" s="8"/>
      <c r="XC116" s="8"/>
      <c r="XD116" s="8"/>
      <c r="XE116" s="8"/>
      <c r="XF116" s="8"/>
      <c r="XG116" s="8"/>
      <c r="XH116" s="8"/>
      <c r="XI116" s="8"/>
      <c r="XJ116" s="8"/>
      <c r="XK116" s="8"/>
      <c r="XL116" s="8"/>
      <c r="XM116" s="8"/>
      <c r="XN116" s="8"/>
      <c r="XO116" s="8"/>
      <c r="XP116" s="8"/>
      <c r="XQ116" s="8"/>
      <c r="XR116" s="8"/>
      <c r="XS116" s="8"/>
      <c r="XT116" s="8"/>
      <c r="XU116" s="8"/>
      <c r="XV116" s="8"/>
      <c r="XW116" s="8"/>
      <c r="XX116" s="8"/>
      <c r="XY116" s="8"/>
      <c r="XZ116" s="8"/>
      <c r="YA116" s="8"/>
      <c r="YB116" s="8"/>
      <c r="YC116" s="8"/>
      <c r="YD116" s="8"/>
      <c r="YE116" s="8"/>
      <c r="YF116" s="8"/>
      <c r="YG116" s="8"/>
      <c r="YH116" s="8"/>
      <c r="YI116" s="8"/>
      <c r="YJ116" s="8"/>
      <c r="YK116" s="8"/>
      <c r="YL116" s="8"/>
      <c r="YM116" s="8"/>
      <c r="YN116" s="8"/>
      <c r="YO116" s="8"/>
      <c r="YP116" s="8"/>
      <c r="YQ116" s="8"/>
      <c r="YR116" s="8"/>
      <c r="YS116" s="8"/>
      <c r="YT116" s="8"/>
      <c r="YU116" s="8"/>
      <c r="YV116" s="8"/>
      <c r="YW116" s="8"/>
      <c r="YX116" s="8"/>
      <c r="YY116" s="8"/>
      <c r="YZ116" s="8"/>
      <c r="ZA116" s="8"/>
      <c r="ZB116" s="8"/>
      <c r="ZC116" s="8"/>
      <c r="ZD116" s="8"/>
      <c r="ZE116" s="8"/>
      <c r="ZF116" s="8"/>
      <c r="ZG116" s="8"/>
      <c r="ZH116" s="8"/>
      <c r="ZI116" s="8"/>
      <c r="ZJ116" s="8"/>
      <c r="ZK116" s="8"/>
      <c r="ZL116" s="8"/>
      <c r="ZM116" s="8"/>
      <c r="ZN116" s="8"/>
      <c r="ZO116" s="8"/>
      <c r="ZP116" s="8"/>
      <c r="ZQ116" s="8"/>
      <c r="ZR116" s="8"/>
      <c r="ZS116" s="8"/>
      <c r="ZT116" s="8"/>
      <c r="ZU116" s="8"/>
      <c r="ZV116" s="8"/>
      <c r="ZW116" s="8"/>
      <c r="ZX116" s="8"/>
      <c r="ZY116" s="8"/>
      <c r="ZZ116" s="8"/>
      <c r="AAA116" s="8"/>
      <c r="AAB116" s="8"/>
      <c r="AAC116" s="8"/>
      <c r="AAD116" s="8"/>
      <c r="AAE116" s="8"/>
      <c r="AAF116" s="8"/>
      <c r="AAG116" s="8"/>
      <c r="AAH116" s="8"/>
      <c r="AAI116" s="8"/>
      <c r="AAJ116" s="8"/>
      <c r="AAK116" s="8"/>
      <c r="AAL116" s="8"/>
      <c r="AAM116" s="8"/>
      <c r="AAN116" s="8"/>
      <c r="AAO116" s="8"/>
      <c r="AAP116" s="8"/>
      <c r="AAQ116" s="8"/>
      <c r="AAR116" s="8"/>
      <c r="AAS116" s="8"/>
      <c r="AAT116" s="8"/>
      <c r="AAU116" s="8"/>
      <c r="AAV116" s="8"/>
      <c r="AAW116" s="8"/>
      <c r="AAX116" s="8"/>
      <c r="AAY116" s="8"/>
      <c r="AAZ116" s="8"/>
      <c r="ABA116" s="8"/>
      <c r="ABB116" s="8"/>
      <c r="ABC116" s="8"/>
      <c r="ABD116" s="8"/>
      <c r="ABE116" s="8"/>
      <c r="ABF116" s="8"/>
      <c r="ABG116" s="8"/>
      <c r="ABH116" s="8"/>
      <c r="ABI116" s="8"/>
      <c r="ABJ116" s="8"/>
      <c r="ABK116" s="8"/>
      <c r="ABL116" s="8"/>
      <c r="ABM116" s="8"/>
      <c r="ABN116" s="8"/>
      <c r="ABO116" s="8"/>
      <c r="ABP116" s="8"/>
      <c r="ABQ116" s="8"/>
      <c r="ABR116" s="8"/>
      <c r="ABS116" s="8"/>
      <c r="ABT116" s="8"/>
      <c r="ABU116" s="8"/>
      <c r="ABV116" s="8"/>
      <c r="ABW116" s="8"/>
      <c r="ABX116" s="8"/>
      <c r="ABY116" s="8"/>
      <c r="ABZ116" s="8"/>
      <c r="ACA116" s="8"/>
      <c r="ACB116" s="8"/>
      <c r="ACC116" s="8"/>
      <c r="ACD116" s="8"/>
      <c r="ACE116" s="8"/>
      <c r="ACF116" s="8"/>
      <c r="ACG116" s="8"/>
      <c r="ACH116" s="8"/>
      <c r="ACI116" s="8"/>
      <c r="ACJ116" s="8"/>
      <c r="ACK116" s="8"/>
      <c r="ACL116" s="8"/>
      <c r="ACM116" s="8"/>
      <c r="ACN116" s="8"/>
      <c r="ACO116" s="8"/>
      <c r="ACP116" s="8"/>
      <c r="ACQ116" s="8"/>
      <c r="ACR116" s="8"/>
      <c r="ACS116" s="8"/>
      <c r="ACT116" s="8"/>
      <c r="ACU116" s="8"/>
      <c r="ACV116" s="8"/>
      <c r="ACW116" s="8"/>
      <c r="ACX116" s="8"/>
      <c r="ACY116" s="8"/>
      <c r="ACZ116" s="8"/>
      <c r="ADA116" s="8"/>
      <c r="ADB116" s="8"/>
      <c r="ADC116" s="8"/>
      <c r="ADD116" s="8"/>
      <c r="ADE116" s="8"/>
      <c r="ADF116" s="8"/>
      <c r="ADG116" s="8"/>
      <c r="ADH116" s="8"/>
      <c r="ADI116" s="8"/>
      <c r="ADJ116" s="8"/>
      <c r="ADK116" s="8"/>
      <c r="ADL116" s="8"/>
      <c r="ADM116" s="8"/>
      <c r="ADN116" s="8"/>
      <c r="ADO116" s="8"/>
      <c r="ADP116" s="8"/>
      <c r="ADQ116" s="8"/>
      <c r="ADR116" s="8"/>
      <c r="ADS116" s="8"/>
      <c r="ADT116" s="8"/>
      <c r="ADU116" s="8"/>
      <c r="ADV116" s="8"/>
      <c r="ADW116" s="8"/>
      <c r="ADX116" s="8"/>
      <c r="ADY116" s="8"/>
      <c r="ADZ116" s="8"/>
      <c r="AEA116" s="8"/>
      <c r="AEB116" s="8"/>
      <c r="AEC116" s="8"/>
      <c r="AED116" s="8"/>
      <c r="AEE116" s="8"/>
      <c r="AEF116" s="8"/>
      <c r="AEG116" s="8"/>
      <c r="AEH116" s="8"/>
      <c r="AEI116" s="8"/>
      <c r="AEJ116" s="8"/>
      <c r="AEK116" s="8"/>
      <c r="AEL116" s="8"/>
      <c r="AEM116" s="8"/>
      <c r="AEN116" s="8"/>
      <c r="AEO116" s="8"/>
      <c r="AEP116" s="8"/>
      <c r="AEQ116" s="8"/>
      <c r="AER116" s="8"/>
      <c r="AES116" s="8"/>
      <c r="AET116" s="8"/>
      <c r="AEU116" s="8"/>
      <c r="AEV116" s="8"/>
      <c r="AEW116" s="8"/>
      <c r="AEX116" s="8"/>
      <c r="AEY116" s="8"/>
      <c r="AEZ116" s="8"/>
      <c r="AFA116" s="8"/>
      <c r="AFB116" s="8"/>
      <c r="AFC116" s="8"/>
      <c r="AFD116" s="8"/>
      <c r="AFE116" s="8"/>
      <c r="AFF116" s="8"/>
      <c r="AFG116" s="8"/>
      <c r="AFH116" s="8"/>
      <c r="AFI116" s="8"/>
      <c r="AFJ116" s="8"/>
      <c r="AFK116" s="8"/>
      <c r="AFL116" s="8"/>
      <c r="AFM116" s="8"/>
      <c r="AFN116" s="8"/>
      <c r="AFO116" s="8"/>
      <c r="AFP116" s="8"/>
      <c r="AFQ116" s="8"/>
      <c r="AFR116" s="8"/>
      <c r="AFS116" s="8"/>
      <c r="AFT116" s="8"/>
      <c r="AFU116" s="8"/>
      <c r="AFV116" s="8"/>
      <c r="AFW116" s="8"/>
      <c r="AFX116" s="8"/>
      <c r="AFY116" s="8"/>
      <c r="AFZ116" s="8"/>
      <c r="AGA116" s="8"/>
      <c r="AGB116" s="8"/>
      <c r="AGC116" s="8"/>
      <c r="AGD116" s="8"/>
      <c r="AGE116" s="8"/>
      <c r="AGF116" s="8"/>
      <c r="AGG116" s="8"/>
      <c r="AGH116" s="8"/>
      <c r="AGI116" s="8"/>
      <c r="AGJ116" s="8"/>
      <c r="AGK116" s="8"/>
      <c r="AGL116" s="8"/>
      <c r="AGM116" s="8"/>
      <c r="AGN116" s="8"/>
      <c r="AGO116" s="8"/>
      <c r="AGP116" s="8"/>
      <c r="AGQ116" s="8"/>
      <c r="AGR116" s="8"/>
      <c r="AGS116" s="8"/>
      <c r="AGT116" s="8"/>
      <c r="AGU116" s="8"/>
      <c r="AGV116" s="8"/>
      <c r="AGW116" s="8"/>
      <c r="AGX116" s="8"/>
      <c r="AGY116" s="8"/>
      <c r="AGZ116" s="8"/>
      <c r="AHA116" s="8"/>
      <c r="AHB116" s="8"/>
      <c r="AHC116" s="8"/>
      <c r="AHD116" s="8"/>
      <c r="AHE116" s="8"/>
      <c r="AHF116" s="8"/>
      <c r="AHG116" s="8"/>
      <c r="AHH116" s="8"/>
      <c r="AHI116" s="8"/>
      <c r="AHJ116" s="8"/>
      <c r="AHK116" s="8"/>
      <c r="AHL116" s="8"/>
      <c r="AHM116" s="8"/>
      <c r="AHN116" s="8"/>
      <c r="AHO116" s="8"/>
      <c r="AHP116" s="8"/>
      <c r="AHQ116" s="8"/>
      <c r="AHR116" s="8"/>
      <c r="AHS116" s="8"/>
      <c r="AHT116" s="8"/>
      <c r="AHU116" s="8"/>
      <c r="AHV116" s="8"/>
      <c r="AHW116" s="8"/>
      <c r="AHX116" s="8"/>
      <c r="AHY116" s="8"/>
      <c r="AHZ116" s="8"/>
      <c r="AIA116" s="8"/>
      <c r="AIB116" s="8"/>
      <c r="AIC116" s="8"/>
      <c r="AID116" s="8"/>
      <c r="AIE116" s="8"/>
      <c r="AIF116" s="8"/>
      <c r="AIG116" s="8"/>
      <c r="AIH116" s="8"/>
      <c r="AII116" s="8"/>
      <c r="AIJ116" s="8"/>
      <c r="AIK116" s="8"/>
      <c r="AIL116" s="8"/>
      <c r="AIM116" s="8"/>
      <c r="AIN116" s="8"/>
      <c r="AIO116" s="8"/>
      <c r="AIP116" s="8"/>
      <c r="AIQ116" s="8"/>
      <c r="AIR116" s="8"/>
      <c r="AIS116" s="8"/>
      <c r="AIT116" s="8"/>
      <c r="AIU116" s="8"/>
      <c r="AIV116" s="8"/>
      <c r="AIW116" s="8"/>
      <c r="AIX116" s="8"/>
      <c r="AIY116" s="8"/>
      <c r="AIZ116" s="8"/>
      <c r="AJA116" s="8"/>
      <c r="AJB116" s="8"/>
      <c r="AJC116" s="8"/>
      <c r="AJD116" s="8"/>
      <c r="AJE116" s="8"/>
      <c r="AJF116" s="8"/>
      <c r="AJG116" s="8"/>
      <c r="AJH116" s="8"/>
      <c r="AJI116" s="8"/>
      <c r="AJJ116" s="8"/>
      <c r="AJK116" s="8"/>
      <c r="AJL116" s="8"/>
      <c r="AJM116" s="8"/>
      <c r="AJN116" s="8"/>
      <c r="AJO116" s="8"/>
      <c r="AJP116" s="8"/>
      <c r="AJQ116" s="8"/>
      <c r="AJR116" s="8"/>
      <c r="AJS116" s="8"/>
      <c r="AJT116" s="8"/>
      <c r="AJU116" s="8"/>
      <c r="AJV116" s="8"/>
      <c r="AJW116" s="8"/>
      <c r="AJX116" s="8"/>
      <c r="AJY116" s="8"/>
      <c r="AJZ116" s="8"/>
      <c r="AKA116" s="8"/>
      <c r="AKB116" s="8"/>
      <c r="AKC116" s="8"/>
      <c r="AKD116" s="8"/>
      <c r="AKE116" s="8"/>
      <c r="AKF116" s="8"/>
      <c r="AKG116" s="8"/>
      <c r="AKH116" s="8"/>
      <c r="AKI116" s="8"/>
      <c r="AKJ116" s="8"/>
      <c r="AKK116" s="8"/>
      <c r="AKL116" s="8"/>
      <c r="AKM116" s="8"/>
      <c r="AKN116" s="8"/>
      <c r="AKO116" s="8"/>
      <c r="AKP116" s="8"/>
      <c r="AKQ116" s="8"/>
      <c r="AKR116" s="8"/>
      <c r="AKS116" s="8"/>
      <c r="AKT116" s="8"/>
      <c r="AKU116" s="8"/>
      <c r="AKV116" s="8"/>
      <c r="AKW116" s="8"/>
      <c r="AKX116" s="8"/>
      <c r="AKY116" s="8"/>
      <c r="AKZ116" s="8"/>
      <c r="ALA116" s="8"/>
      <c r="ALB116" s="8"/>
      <c r="ALC116" s="8"/>
      <c r="ALD116" s="8"/>
      <c r="ALE116" s="8"/>
      <c r="ALF116" s="8"/>
      <c r="ALG116" s="8"/>
      <c r="ALH116" s="8"/>
      <c r="ALI116" s="8"/>
      <c r="ALJ116" s="8"/>
      <c r="ALK116" s="8"/>
      <c r="ALL116" s="8"/>
      <c r="ALM116" s="8"/>
      <c r="ALN116" s="8"/>
      <c r="ALO116" s="8"/>
      <c r="ALP116" s="8"/>
      <c r="ALQ116" s="8"/>
      <c r="ALR116" s="8"/>
      <c r="ALS116" s="8"/>
      <c r="ALT116" s="8"/>
      <c r="ALU116" s="8"/>
      <c r="ALV116" s="8"/>
      <c r="ALW116" s="8"/>
      <c r="ALX116" s="8"/>
      <c r="ALY116" s="8"/>
      <c r="ALZ116" s="8"/>
      <c r="AMA116" s="8"/>
      <c r="AMB116" s="8"/>
      <c r="AMC116" s="8"/>
      <c r="AMD116" s="8"/>
      <c r="AME116" s="8"/>
      <c r="AMF116" s="8"/>
      <c r="AMG116" s="8"/>
      <c r="AMH116" s="8"/>
      <c r="AMI116" s="8"/>
      <c r="AMJ116" s="8"/>
      <c r="AMK116" s="8"/>
      <c r="AML116" s="8"/>
    </row>
    <row r="117" spans="1:1026" ht="15.75">
      <c r="B117" s="84"/>
      <c r="C117" s="314" t="s">
        <v>78</v>
      </c>
      <c r="D117" s="315"/>
      <c r="E117" s="315"/>
      <c r="F117" s="315"/>
      <c r="G117" s="316"/>
      <c r="H117" s="85" t="s">
        <v>80</v>
      </c>
      <c r="I117"/>
    </row>
    <row r="118" spans="1:1026">
      <c r="B118" s="19" t="s">
        <v>9</v>
      </c>
      <c r="C118" s="317" t="s">
        <v>116</v>
      </c>
      <c r="D118" s="318"/>
      <c r="E118" s="318"/>
      <c r="F118" s="318"/>
      <c r="G118" s="319"/>
      <c r="H118" s="117">
        <v>0</v>
      </c>
      <c r="I118"/>
    </row>
    <row r="119" spans="1:1026" s="37" customFormat="1" ht="18.75" customHeight="1">
      <c r="A119" s="36"/>
      <c r="B119" s="320" t="s">
        <v>151</v>
      </c>
      <c r="C119" s="321"/>
      <c r="D119" s="321"/>
      <c r="E119" s="321"/>
      <c r="F119" s="321"/>
      <c r="G119" s="322"/>
      <c r="H119" s="118">
        <f>ROUND(SUM(H118),2)</f>
        <v>0</v>
      </c>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c r="DL119" s="36"/>
      <c r="DM119" s="36"/>
      <c r="DN119" s="36"/>
      <c r="DO119" s="36"/>
      <c r="DP119" s="36"/>
      <c r="DQ119" s="36"/>
      <c r="DR119" s="36"/>
      <c r="DS119" s="36"/>
      <c r="DT119" s="36"/>
      <c r="DU119" s="36"/>
      <c r="DV119" s="36"/>
      <c r="DW119" s="36"/>
      <c r="DX119" s="36"/>
      <c r="DY119" s="36"/>
      <c r="DZ119" s="36"/>
      <c r="EA119" s="36"/>
      <c r="EB119" s="36"/>
      <c r="EC119" s="36"/>
      <c r="ED119" s="36"/>
      <c r="EE119" s="36"/>
      <c r="EF119" s="36"/>
      <c r="EG119" s="36"/>
      <c r="EH119" s="36"/>
      <c r="EI119" s="36"/>
      <c r="EJ119" s="36"/>
      <c r="EK119" s="36"/>
      <c r="EL119" s="36"/>
      <c r="EM119" s="36"/>
      <c r="EN119" s="36"/>
      <c r="EO119" s="36"/>
      <c r="EP119" s="36"/>
      <c r="EQ119" s="36"/>
      <c r="ER119" s="36"/>
      <c r="ES119" s="36"/>
      <c r="ET119" s="36"/>
      <c r="EU119" s="36"/>
      <c r="EV119" s="36"/>
      <c r="EW119" s="36"/>
      <c r="EX119" s="36"/>
      <c r="EY119" s="36"/>
      <c r="EZ119" s="36"/>
      <c r="FA119" s="36"/>
      <c r="FB119" s="36"/>
      <c r="FC119" s="36"/>
      <c r="FD119" s="36"/>
      <c r="FE119" s="36"/>
      <c r="FF119" s="36"/>
      <c r="FG119" s="36"/>
      <c r="FH119" s="36"/>
      <c r="FI119" s="36"/>
      <c r="FJ119" s="36"/>
      <c r="FK119" s="36"/>
      <c r="FL119" s="36"/>
      <c r="FM119" s="36"/>
      <c r="FN119" s="36"/>
      <c r="FO119" s="36"/>
      <c r="FP119" s="36"/>
      <c r="FQ119" s="36"/>
      <c r="FR119" s="36"/>
      <c r="FS119" s="36"/>
      <c r="FT119" s="36"/>
      <c r="FU119" s="36"/>
      <c r="FV119" s="36"/>
      <c r="FW119" s="36"/>
      <c r="FX119" s="36"/>
      <c r="FY119" s="36"/>
      <c r="FZ119" s="36"/>
      <c r="GA119" s="36"/>
      <c r="GB119" s="36"/>
      <c r="GC119" s="36"/>
      <c r="GD119" s="36"/>
      <c r="GE119" s="36"/>
      <c r="GF119" s="36"/>
      <c r="GG119" s="36"/>
      <c r="GH119" s="36"/>
      <c r="GI119" s="36"/>
      <c r="GJ119" s="36"/>
      <c r="GK119" s="36"/>
      <c r="GL119" s="36"/>
      <c r="GM119" s="36"/>
      <c r="GN119" s="36"/>
      <c r="GO119" s="36"/>
      <c r="GP119" s="36"/>
      <c r="GQ119" s="36"/>
      <c r="GR119" s="36"/>
      <c r="GS119" s="36"/>
      <c r="GT119" s="36"/>
      <c r="GU119" s="36"/>
      <c r="GV119" s="36"/>
      <c r="GW119" s="36"/>
      <c r="GX119" s="36"/>
      <c r="GY119" s="36"/>
      <c r="GZ119" s="36"/>
      <c r="HA119" s="36"/>
      <c r="HB119" s="36"/>
      <c r="HC119" s="36"/>
      <c r="HD119" s="36"/>
      <c r="HE119" s="36"/>
      <c r="HF119" s="36"/>
      <c r="HG119" s="36"/>
      <c r="HH119" s="36"/>
      <c r="HI119" s="36"/>
      <c r="HJ119" s="36"/>
      <c r="HK119" s="36"/>
      <c r="HL119" s="36"/>
      <c r="HM119" s="36"/>
      <c r="HN119" s="36"/>
      <c r="HO119" s="36"/>
      <c r="HP119" s="36"/>
      <c r="HQ119" s="36"/>
      <c r="HR119" s="36"/>
      <c r="HS119" s="36"/>
      <c r="HT119" s="36"/>
      <c r="HU119" s="36"/>
      <c r="HV119" s="36"/>
      <c r="HW119" s="36"/>
      <c r="HX119" s="36"/>
      <c r="HY119" s="36"/>
      <c r="HZ119" s="36"/>
      <c r="IA119" s="36"/>
      <c r="IB119" s="36"/>
      <c r="IC119" s="36"/>
      <c r="ID119" s="36"/>
      <c r="IE119" s="36"/>
      <c r="IF119" s="36"/>
      <c r="IG119" s="36"/>
      <c r="IH119" s="36"/>
      <c r="II119" s="36"/>
      <c r="IJ119" s="36"/>
      <c r="IK119" s="36"/>
      <c r="IL119" s="36"/>
      <c r="IM119" s="36"/>
      <c r="IN119" s="36"/>
      <c r="IO119" s="36"/>
      <c r="IP119" s="36"/>
      <c r="IQ119" s="36"/>
      <c r="IR119" s="36"/>
      <c r="IS119" s="36"/>
      <c r="IT119" s="36"/>
      <c r="IU119" s="36"/>
      <c r="IV119" s="36"/>
      <c r="IW119" s="36"/>
      <c r="IX119" s="36"/>
      <c r="IY119" s="36"/>
      <c r="IZ119" s="36"/>
      <c r="JA119" s="36"/>
      <c r="JB119" s="36"/>
      <c r="JC119" s="36"/>
      <c r="JD119" s="36"/>
      <c r="JE119" s="36"/>
      <c r="JF119" s="36"/>
      <c r="JG119" s="36"/>
      <c r="JH119" s="36"/>
      <c r="JI119" s="36"/>
      <c r="JJ119" s="36"/>
      <c r="JK119" s="36"/>
      <c r="JL119" s="36"/>
      <c r="JM119" s="36"/>
      <c r="JN119" s="36"/>
      <c r="JO119" s="36"/>
      <c r="JP119" s="36"/>
      <c r="JQ119" s="36"/>
      <c r="JR119" s="36"/>
      <c r="JS119" s="36"/>
      <c r="JT119" s="36"/>
      <c r="JU119" s="36"/>
      <c r="JV119" s="36"/>
      <c r="JW119" s="36"/>
      <c r="JX119" s="36"/>
      <c r="JY119" s="36"/>
      <c r="JZ119" s="36"/>
      <c r="KA119" s="36"/>
      <c r="KB119" s="36"/>
      <c r="KC119" s="36"/>
      <c r="KD119" s="36"/>
      <c r="KE119" s="36"/>
      <c r="KF119" s="36"/>
      <c r="KG119" s="36"/>
      <c r="KH119" s="36"/>
      <c r="KI119" s="36"/>
      <c r="KJ119" s="36"/>
      <c r="KK119" s="36"/>
      <c r="KL119" s="36"/>
      <c r="KM119" s="36"/>
      <c r="KN119" s="36"/>
      <c r="KO119" s="36"/>
      <c r="KP119" s="36"/>
      <c r="KQ119" s="36"/>
      <c r="KR119" s="36"/>
      <c r="KS119" s="36"/>
      <c r="KT119" s="36"/>
      <c r="KU119" s="36"/>
      <c r="KV119" s="36"/>
      <c r="KW119" s="36"/>
      <c r="KX119" s="36"/>
      <c r="KY119" s="36"/>
      <c r="KZ119" s="36"/>
      <c r="LA119" s="36"/>
      <c r="LB119" s="36"/>
      <c r="LC119" s="36"/>
      <c r="LD119" s="36"/>
      <c r="LE119" s="36"/>
      <c r="LF119" s="36"/>
      <c r="LG119" s="36"/>
      <c r="LH119" s="36"/>
      <c r="LI119" s="36"/>
      <c r="LJ119" s="36"/>
      <c r="LK119" s="36"/>
      <c r="LL119" s="36"/>
      <c r="LM119" s="36"/>
      <c r="LN119" s="36"/>
      <c r="LO119" s="36"/>
      <c r="LP119" s="36"/>
      <c r="LQ119" s="36"/>
      <c r="LR119" s="36"/>
      <c r="LS119" s="36"/>
      <c r="LT119" s="36"/>
      <c r="LU119" s="36"/>
      <c r="LV119" s="36"/>
      <c r="LW119" s="36"/>
      <c r="LX119" s="36"/>
      <c r="LY119" s="36"/>
      <c r="LZ119" s="36"/>
      <c r="MA119" s="36"/>
      <c r="MB119" s="36"/>
      <c r="MC119" s="36"/>
      <c r="MD119" s="36"/>
      <c r="ME119" s="36"/>
      <c r="MF119" s="36"/>
      <c r="MG119" s="36"/>
      <c r="MH119" s="36"/>
      <c r="MI119" s="36"/>
      <c r="MJ119" s="36"/>
      <c r="MK119" s="36"/>
      <c r="ML119" s="36"/>
      <c r="MM119" s="36"/>
      <c r="MN119" s="36"/>
      <c r="MO119" s="36"/>
      <c r="MP119" s="36"/>
      <c r="MQ119" s="36"/>
      <c r="MR119" s="36"/>
      <c r="MS119" s="36"/>
      <c r="MT119" s="36"/>
      <c r="MU119" s="36"/>
      <c r="MV119" s="36"/>
      <c r="MW119" s="36"/>
      <c r="MX119" s="36"/>
      <c r="MY119" s="36"/>
      <c r="MZ119" s="36"/>
      <c r="NA119" s="36"/>
      <c r="NB119" s="36"/>
      <c r="NC119" s="36"/>
      <c r="ND119" s="36"/>
      <c r="NE119" s="36"/>
      <c r="NF119" s="36"/>
      <c r="NG119" s="36"/>
      <c r="NH119" s="36"/>
      <c r="NI119" s="36"/>
      <c r="NJ119" s="36"/>
      <c r="NK119" s="36"/>
      <c r="NL119" s="36"/>
      <c r="NM119" s="36"/>
      <c r="NN119" s="36"/>
      <c r="NO119" s="36"/>
      <c r="NP119" s="36"/>
      <c r="NQ119" s="36"/>
      <c r="NR119" s="36"/>
      <c r="NS119" s="36"/>
      <c r="NT119" s="36"/>
      <c r="NU119" s="36"/>
      <c r="NV119" s="36"/>
      <c r="NW119" s="36"/>
      <c r="NX119" s="36"/>
      <c r="NY119" s="36"/>
      <c r="NZ119" s="36"/>
      <c r="OA119" s="36"/>
      <c r="OB119" s="36"/>
      <c r="OC119" s="36"/>
      <c r="OD119" s="36"/>
      <c r="OE119" s="36"/>
      <c r="OF119" s="36"/>
      <c r="OG119" s="36"/>
      <c r="OH119" s="36"/>
      <c r="OI119" s="36"/>
      <c r="OJ119" s="36"/>
      <c r="OK119" s="36"/>
      <c r="OL119" s="36"/>
      <c r="OM119" s="36"/>
      <c r="ON119" s="36"/>
      <c r="OO119" s="36"/>
      <c r="OP119" s="36"/>
      <c r="OQ119" s="36"/>
      <c r="OR119" s="36"/>
      <c r="OS119" s="36"/>
      <c r="OT119" s="36"/>
      <c r="OU119" s="36"/>
      <c r="OV119" s="36"/>
      <c r="OW119" s="36"/>
      <c r="OX119" s="36"/>
      <c r="OY119" s="36"/>
      <c r="OZ119" s="36"/>
      <c r="PA119" s="36"/>
      <c r="PB119" s="36"/>
      <c r="PC119" s="36"/>
      <c r="PD119" s="36"/>
      <c r="PE119" s="36"/>
      <c r="PF119" s="36"/>
      <c r="PG119" s="36"/>
      <c r="PH119" s="36"/>
      <c r="PI119" s="36"/>
      <c r="PJ119" s="36"/>
      <c r="PK119" s="36"/>
      <c r="PL119" s="36"/>
      <c r="PM119" s="36"/>
      <c r="PN119" s="36"/>
      <c r="PO119" s="36"/>
      <c r="PP119" s="36"/>
      <c r="PQ119" s="36"/>
      <c r="PR119" s="36"/>
      <c r="PS119" s="36"/>
      <c r="PT119" s="36"/>
      <c r="PU119" s="36"/>
      <c r="PV119" s="36"/>
      <c r="PW119" s="36"/>
      <c r="PX119" s="36"/>
      <c r="PY119" s="36"/>
      <c r="PZ119" s="36"/>
      <c r="QA119" s="36"/>
      <c r="QB119" s="36"/>
      <c r="QC119" s="36"/>
      <c r="QD119" s="36"/>
      <c r="QE119" s="36"/>
      <c r="QF119" s="36"/>
      <c r="QG119" s="36"/>
      <c r="QH119" s="36"/>
      <c r="QI119" s="36"/>
      <c r="QJ119" s="36"/>
      <c r="QK119" s="36"/>
      <c r="QL119" s="36"/>
      <c r="QM119" s="36"/>
      <c r="QN119" s="36"/>
      <c r="QO119" s="36"/>
      <c r="QP119" s="36"/>
      <c r="QQ119" s="36"/>
      <c r="QR119" s="36"/>
      <c r="QS119" s="36"/>
      <c r="QT119" s="36"/>
      <c r="QU119" s="36"/>
      <c r="QV119" s="36"/>
      <c r="QW119" s="36"/>
      <c r="QX119" s="36"/>
      <c r="QY119" s="36"/>
      <c r="QZ119" s="36"/>
      <c r="RA119" s="36"/>
      <c r="RB119" s="36"/>
      <c r="RC119" s="36"/>
      <c r="RD119" s="36"/>
      <c r="RE119" s="36"/>
      <c r="RF119" s="36"/>
      <c r="RG119" s="36"/>
      <c r="RH119" s="36"/>
      <c r="RI119" s="36"/>
      <c r="RJ119" s="36"/>
      <c r="RK119" s="36"/>
      <c r="RL119" s="36"/>
      <c r="RM119" s="36"/>
      <c r="RN119" s="36"/>
      <c r="RO119" s="36"/>
      <c r="RP119" s="36"/>
      <c r="RQ119" s="36"/>
      <c r="RR119" s="36"/>
      <c r="RS119" s="36"/>
      <c r="RT119" s="36"/>
      <c r="RU119" s="36"/>
      <c r="RV119" s="36"/>
      <c r="RW119" s="36"/>
      <c r="RX119" s="36"/>
      <c r="RY119" s="36"/>
      <c r="RZ119" s="36"/>
      <c r="SA119" s="36"/>
      <c r="SB119" s="36"/>
      <c r="SC119" s="36"/>
      <c r="SD119" s="36"/>
      <c r="SE119" s="36"/>
      <c r="SF119" s="36"/>
      <c r="SG119" s="36"/>
      <c r="SH119" s="36"/>
      <c r="SI119" s="36"/>
      <c r="SJ119" s="36"/>
      <c r="SK119" s="36"/>
      <c r="SL119" s="36"/>
      <c r="SM119" s="36"/>
      <c r="SN119" s="36"/>
      <c r="SO119" s="36"/>
      <c r="SP119" s="36"/>
      <c r="SQ119" s="36"/>
      <c r="SR119" s="36"/>
      <c r="SS119" s="36"/>
      <c r="ST119" s="36"/>
      <c r="SU119" s="36"/>
      <c r="SV119" s="36"/>
      <c r="SW119" s="36"/>
      <c r="SX119" s="36"/>
      <c r="SY119" s="36"/>
      <c r="SZ119" s="36"/>
      <c r="TA119" s="36"/>
      <c r="TB119" s="36"/>
      <c r="TC119" s="36"/>
      <c r="TD119" s="36"/>
      <c r="TE119" s="36"/>
      <c r="TF119" s="36"/>
      <c r="TG119" s="36"/>
      <c r="TH119" s="36"/>
      <c r="TI119" s="36"/>
      <c r="TJ119" s="36"/>
      <c r="TK119" s="36"/>
      <c r="TL119" s="36"/>
      <c r="TM119" s="36"/>
      <c r="TN119" s="36"/>
      <c r="TO119" s="36"/>
      <c r="TP119" s="36"/>
      <c r="TQ119" s="36"/>
      <c r="TR119" s="36"/>
      <c r="TS119" s="36"/>
      <c r="TT119" s="36"/>
      <c r="TU119" s="36"/>
      <c r="TV119" s="36"/>
      <c r="TW119" s="36"/>
      <c r="TX119" s="36"/>
      <c r="TY119" s="36"/>
      <c r="TZ119" s="36"/>
      <c r="UA119" s="36"/>
      <c r="UB119" s="36"/>
      <c r="UC119" s="36"/>
      <c r="UD119" s="36"/>
      <c r="UE119" s="36"/>
      <c r="UF119" s="36"/>
      <c r="UG119" s="36"/>
      <c r="UH119" s="36"/>
      <c r="UI119" s="36"/>
      <c r="UJ119" s="36"/>
      <c r="UK119" s="36"/>
      <c r="UL119" s="36"/>
      <c r="UM119" s="36"/>
      <c r="UN119" s="36"/>
      <c r="UO119" s="36"/>
      <c r="UP119" s="36"/>
      <c r="UQ119" s="36"/>
      <c r="UR119" s="36"/>
      <c r="US119" s="36"/>
      <c r="UT119" s="36"/>
      <c r="UU119" s="36"/>
      <c r="UV119" s="36"/>
      <c r="UW119" s="36"/>
      <c r="UX119" s="36"/>
      <c r="UY119" s="36"/>
      <c r="UZ119" s="36"/>
      <c r="VA119" s="36"/>
      <c r="VB119" s="36"/>
      <c r="VC119" s="36"/>
      <c r="VD119" s="36"/>
      <c r="VE119" s="36"/>
      <c r="VF119" s="36"/>
      <c r="VG119" s="36"/>
      <c r="VH119" s="36"/>
      <c r="VI119" s="36"/>
      <c r="VJ119" s="36"/>
      <c r="VK119" s="36"/>
      <c r="VL119" s="36"/>
      <c r="VM119" s="36"/>
      <c r="VN119" s="36"/>
      <c r="VO119" s="36"/>
      <c r="VP119" s="36"/>
      <c r="VQ119" s="36"/>
      <c r="VR119" s="36"/>
      <c r="VS119" s="36"/>
      <c r="VT119" s="36"/>
      <c r="VU119" s="36"/>
      <c r="VV119" s="36"/>
      <c r="VW119" s="36"/>
      <c r="VX119" s="36"/>
      <c r="VY119" s="36"/>
      <c r="VZ119" s="36"/>
      <c r="WA119" s="36"/>
      <c r="WB119" s="36"/>
      <c r="WC119" s="36"/>
      <c r="WD119" s="36"/>
      <c r="WE119" s="36"/>
      <c r="WF119" s="36"/>
      <c r="WG119" s="36"/>
      <c r="WH119" s="36"/>
      <c r="WI119" s="36"/>
      <c r="WJ119" s="36"/>
      <c r="WK119" s="36"/>
      <c r="WL119" s="36"/>
      <c r="WM119" s="36"/>
      <c r="WN119" s="36"/>
      <c r="WO119" s="36"/>
      <c r="WP119" s="36"/>
      <c r="WQ119" s="36"/>
      <c r="WR119" s="36"/>
      <c r="WS119" s="36"/>
      <c r="WT119" s="36"/>
      <c r="WU119" s="36"/>
      <c r="WV119" s="36"/>
      <c r="WW119" s="36"/>
      <c r="WX119" s="36"/>
      <c r="WY119" s="36"/>
      <c r="WZ119" s="36"/>
      <c r="XA119" s="36"/>
      <c r="XB119" s="36"/>
      <c r="XC119" s="36"/>
      <c r="XD119" s="36"/>
      <c r="XE119" s="36"/>
      <c r="XF119" s="36"/>
      <c r="XG119" s="36"/>
      <c r="XH119" s="36"/>
      <c r="XI119" s="36"/>
      <c r="XJ119" s="36"/>
      <c r="XK119" s="36"/>
      <c r="XL119" s="36"/>
      <c r="XM119" s="36"/>
      <c r="XN119" s="36"/>
      <c r="XO119" s="36"/>
      <c r="XP119" s="36"/>
      <c r="XQ119" s="36"/>
      <c r="XR119" s="36"/>
      <c r="XS119" s="36"/>
      <c r="XT119" s="36"/>
      <c r="XU119" s="36"/>
      <c r="XV119" s="36"/>
      <c r="XW119" s="36"/>
      <c r="XX119" s="36"/>
      <c r="XY119" s="36"/>
      <c r="XZ119" s="36"/>
      <c r="YA119" s="36"/>
      <c r="YB119" s="36"/>
      <c r="YC119" s="36"/>
      <c r="YD119" s="36"/>
      <c r="YE119" s="36"/>
      <c r="YF119" s="36"/>
      <c r="YG119" s="36"/>
      <c r="YH119" s="36"/>
      <c r="YI119" s="36"/>
      <c r="YJ119" s="36"/>
      <c r="YK119" s="36"/>
      <c r="YL119" s="36"/>
      <c r="YM119" s="36"/>
      <c r="YN119" s="36"/>
      <c r="YO119" s="36"/>
      <c r="YP119" s="36"/>
      <c r="YQ119" s="36"/>
      <c r="YR119" s="36"/>
      <c r="YS119" s="36"/>
      <c r="YT119" s="36"/>
      <c r="YU119" s="36"/>
      <c r="YV119" s="36"/>
      <c r="YW119" s="36"/>
      <c r="YX119" s="36"/>
      <c r="YY119" s="36"/>
      <c r="YZ119" s="36"/>
      <c r="ZA119" s="36"/>
      <c r="ZB119" s="36"/>
      <c r="ZC119" s="36"/>
      <c r="ZD119" s="36"/>
      <c r="ZE119" s="36"/>
      <c r="ZF119" s="36"/>
      <c r="ZG119" s="36"/>
      <c r="ZH119" s="36"/>
      <c r="ZI119" s="36"/>
      <c r="ZJ119" s="36"/>
      <c r="ZK119" s="36"/>
      <c r="ZL119" s="36"/>
      <c r="ZM119" s="36"/>
      <c r="ZN119" s="36"/>
      <c r="ZO119" s="36"/>
      <c r="ZP119" s="36"/>
      <c r="ZQ119" s="36"/>
      <c r="ZR119" s="36"/>
      <c r="ZS119" s="36"/>
      <c r="ZT119" s="36"/>
      <c r="ZU119" s="36"/>
      <c r="ZV119" s="36"/>
      <c r="ZW119" s="36"/>
      <c r="ZX119" s="36"/>
      <c r="ZY119" s="36"/>
      <c r="ZZ119" s="36"/>
      <c r="AAA119" s="36"/>
      <c r="AAB119" s="36"/>
      <c r="AAC119" s="36"/>
      <c r="AAD119" s="36"/>
      <c r="AAE119" s="36"/>
      <c r="AAF119" s="36"/>
      <c r="AAG119" s="36"/>
      <c r="AAH119" s="36"/>
      <c r="AAI119" s="36"/>
      <c r="AAJ119" s="36"/>
      <c r="AAK119" s="36"/>
      <c r="AAL119" s="36"/>
      <c r="AAM119" s="36"/>
      <c r="AAN119" s="36"/>
      <c r="AAO119" s="36"/>
      <c r="AAP119" s="36"/>
      <c r="AAQ119" s="36"/>
      <c r="AAR119" s="36"/>
      <c r="AAS119" s="36"/>
      <c r="AAT119" s="36"/>
      <c r="AAU119" s="36"/>
      <c r="AAV119" s="36"/>
      <c r="AAW119" s="36"/>
      <c r="AAX119" s="36"/>
      <c r="AAY119" s="36"/>
      <c r="AAZ119" s="36"/>
      <c r="ABA119" s="36"/>
      <c r="ABB119" s="36"/>
      <c r="ABC119" s="36"/>
      <c r="ABD119" s="36"/>
      <c r="ABE119" s="36"/>
      <c r="ABF119" s="36"/>
      <c r="ABG119" s="36"/>
      <c r="ABH119" s="36"/>
      <c r="ABI119" s="36"/>
      <c r="ABJ119" s="36"/>
      <c r="ABK119" s="36"/>
      <c r="ABL119" s="36"/>
      <c r="ABM119" s="36"/>
      <c r="ABN119" s="36"/>
      <c r="ABO119" s="36"/>
      <c r="ABP119" s="36"/>
      <c r="ABQ119" s="36"/>
      <c r="ABR119" s="36"/>
      <c r="ABS119" s="36"/>
      <c r="ABT119" s="36"/>
      <c r="ABU119" s="36"/>
      <c r="ABV119" s="36"/>
      <c r="ABW119" s="36"/>
      <c r="ABX119" s="36"/>
      <c r="ABY119" s="36"/>
      <c r="ABZ119" s="36"/>
      <c r="ACA119" s="36"/>
      <c r="ACB119" s="36"/>
      <c r="ACC119" s="36"/>
      <c r="ACD119" s="36"/>
      <c r="ACE119" s="36"/>
      <c r="ACF119" s="36"/>
      <c r="ACG119" s="36"/>
      <c r="ACH119" s="36"/>
      <c r="ACI119" s="36"/>
      <c r="ACJ119" s="36"/>
      <c r="ACK119" s="36"/>
      <c r="ACL119" s="36"/>
      <c r="ACM119" s="36"/>
      <c r="ACN119" s="36"/>
      <c r="ACO119" s="36"/>
      <c r="ACP119" s="36"/>
      <c r="ACQ119" s="36"/>
      <c r="ACR119" s="36"/>
      <c r="ACS119" s="36"/>
      <c r="ACT119" s="36"/>
      <c r="ACU119" s="36"/>
      <c r="ACV119" s="36"/>
      <c r="ACW119" s="36"/>
      <c r="ACX119" s="36"/>
      <c r="ACY119" s="36"/>
      <c r="ACZ119" s="36"/>
      <c r="ADA119" s="36"/>
      <c r="ADB119" s="36"/>
      <c r="ADC119" s="36"/>
      <c r="ADD119" s="36"/>
      <c r="ADE119" s="36"/>
      <c r="ADF119" s="36"/>
      <c r="ADG119" s="36"/>
      <c r="ADH119" s="36"/>
      <c r="ADI119" s="36"/>
      <c r="ADJ119" s="36"/>
      <c r="ADK119" s="36"/>
      <c r="ADL119" s="36"/>
      <c r="ADM119" s="36"/>
      <c r="ADN119" s="36"/>
      <c r="ADO119" s="36"/>
      <c r="ADP119" s="36"/>
      <c r="ADQ119" s="36"/>
      <c r="ADR119" s="36"/>
      <c r="ADS119" s="36"/>
      <c r="ADT119" s="36"/>
      <c r="ADU119" s="36"/>
      <c r="ADV119" s="36"/>
      <c r="ADW119" s="36"/>
      <c r="ADX119" s="36"/>
      <c r="ADY119" s="36"/>
      <c r="ADZ119" s="36"/>
      <c r="AEA119" s="36"/>
      <c r="AEB119" s="36"/>
      <c r="AEC119" s="36"/>
      <c r="AED119" s="36"/>
      <c r="AEE119" s="36"/>
      <c r="AEF119" s="36"/>
      <c r="AEG119" s="36"/>
      <c r="AEH119" s="36"/>
      <c r="AEI119" s="36"/>
      <c r="AEJ119" s="36"/>
      <c r="AEK119" s="36"/>
      <c r="AEL119" s="36"/>
      <c r="AEM119" s="36"/>
      <c r="AEN119" s="36"/>
      <c r="AEO119" s="36"/>
      <c r="AEP119" s="36"/>
      <c r="AEQ119" s="36"/>
      <c r="AER119" s="36"/>
      <c r="AES119" s="36"/>
      <c r="AET119" s="36"/>
      <c r="AEU119" s="36"/>
      <c r="AEV119" s="36"/>
      <c r="AEW119" s="36"/>
      <c r="AEX119" s="36"/>
      <c r="AEY119" s="36"/>
      <c r="AEZ119" s="36"/>
      <c r="AFA119" s="36"/>
      <c r="AFB119" s="36"/>
      <c r="AFC119" s="36"/>
      <c r="AFD119" s="36"/>
      <c r="AFE119" s="36"/>
      <c r="AFF119" s="36"/>
      <c r="AFG119" s="36"/>
      <c r="AFH119" s="36"/>
      <c r="AFI119" s="36"/>
      <c r="AFJ119" s="36"/>
      <c r="AFK119" s="36"/>
      <c r="AFL119" s="36"/>
      <c r="AFM119" s="36"/>
      <c r="AFN119" s="36"/>
      <c r="AFO119" s="36"/>
      <c r="AFP119" s="36"/>
      <c r="AFQ119" s="36"/>
      <c r="AFR119" s="36"/>
      <c r="AFS119" s="36"/>
      <c r="AFT119" s="36"/>
      <c r="AFU119" s="36"/>
      <c r="AFV119" s="36"/>
      <c r="AFW119" s="36"/>
      <c r="AFX119" s="36"/>
      <c r="AFY119" s="36"/>
      <c r="AFZ119" s="36"/>
      <c r="AGA119" s="36"/>
      <c r="AGB119" s="36"/>
      <c r="AGC119" s="36"/>
      <c r="AGD119" s="36"/>
      <c r="AGE119" s="36"/>
      <c r="AGF119" s="36"/>
      <c r="AGG119" s="36"/>
      <c r="AGH119" s="36"/>
      <c r="AGI119" s="36"/>
      <c r="AGJ119" s="36"/>
      <c r="AGK119" s="36"/>
      <c r="AGL119" s="36"/>
      <c r="AGM119" s="36"/>
      <c r="AGN119" s="36"/>
      <c r="AGO119" s="36"/>
      <c r="AGP119" s="36"/>
      <c r="AGQ119" s="36"/>
      <c r="AGR119" s="36"/>
      <c r="AGS119" s="36"/>
      <c r="AGT119" s="36"/>
      <c r="AGU119" s="36"/>
      <c r="AGV119" s="36"/>
      <c r="AGW119" s="36"/>
      <c r="AGX119" s="36"/>
      <c r="AGY119" s="36"/>
      <c r="AGZ119" s="36"/>
      <c r="AHA119" s="36"/>
      <c r="AHB119" s="36"/>
      <c r="AHC119" s="36"/>
      <c r="AHD119" s="36"/>
      <c r="AHE119" s="36"/>
      <c r="AHF119" s="36"/>
      <c r="AHG119" s="36"/>
      <c r="AHH119" s="36"/>
      <c r="AHI119" s="36"/>
      <c r="AHJ119" s="36"/>
      <c r="AHK119" s="36"/>
      <c r="AHL119" s="36"/>
      <c r="AHM119" s="36"/>
      <c r="AHN119" s="36"/>
      <c r="AHO119" s="36"/>
      <c r="AHP119" s="36"/>
      <c r="AHQ119" s="36"/>
      <c r="AHR119" s="36"/>
      <c r="AHS119" s="36"/>
      <c r="AHT119" s="36"/>
      <c r="AHU119" s="36"/>
      <c r="AHV119" s="36"/>
      <c r="AHW119" s="36"/>
      <c r="AHX119" s="36"/>
      <c r="AHY119" s="36"/>
      <c r="AHZ119" s="36"/>
      <c r="AIA119" s="36"/>
      <c r="AIB119" s="36"/>
      <c r="AIC119" s="36"/>
      <c r="AID119" s="36"/>
      <c r="AIE119" s="36"/>
      <c r="AIF119" s="36"/>
      <c r="AIG119" s="36"/>
      <c r="AIH119" s="36"/>
      <c r="AII119" s="36"/>
      <c r="AIJ119" s="36"/>
      <c r="AIK119" s="36"/>
      <c r="AIL119" s="36"/>
      <c r="AIM119" s="36"/>
      <c r="AIN119" s="36"/>
      <c r="AIO119" s="36"/>
      <c r="AIP119" s="36"/>
      <c r="AIQ119" s="36"/>
      <c r="AIR119" s="36"/>
      <c r="AIS119" s="36"/>
      <c r="AIT119" s="36"/>
      <c r="AIU119" s="36"/>
      <c r="AIV119" s="36"/>
      <c r="AIW119" s="36"/>
      <c r="AIX119" s="36"/>
      <c r="AIY119" s="36"/>
      <c r="AIZ119" s="36"/>
      <c r="AJA119" s="36"/>
      <c r="AJB119" s="36"/>
      <c r="AJC119" s="36"/>
      <c r="AJD119" s="36"/>
      <c r="AJE119" s="36"/>
      <c r="AJF119" s="36"/>
      <c r="AJG119" s="36"/>
      <c r="AJH119" s="36"/>
      <c r="AJI119" s="36"/>
      <c r="AJJ119" s="36"/>
      <c r="AJK119" s="36"/>
      <c r="AJL119" s="36"/>
      <c r="AJM119" s="36"/>
      <c r="AJN119" s="36"/>
      <c r="AJO119" s="36"/>
      <c r="AJP119" s="36"/>
      <c r="AJQ119" s="36"/>
      <c r="AJR119" s="36"/>
      <c r="AJS119" s="36"/>
      <c r="AJT119" s="36"/>
      <c r="AJU119" s="36"/>
      <c r="AJV119" s="36"/>
      <c r="AJW119" s="36"/>
      <c r="AJX119" s="36"/>
      <c r="AJY119" s="36"/>
      <c r="AJZ119" s="36"/>
      <c r="AKA119" s="36"/>
      <c r="AKB119" s="36"/>
      <c r="AKC119" s="36"/>
      <c r="AKD119" s="36"/>
      <c r="AKE119" s="36"/>
      <c r="AKF119" s="36"/>
      <c r="AKG119" s="36"/>
      <c r="AKH119" s="36"/>
      <c r="AKI119" s="36"/>
      <c r="AKJ119" s="36"/>
      <c r="AKK119" s="36"/>
      <c r="AKL119" s="36"/>
      <c r="AKM119" s="36"/>
      <c r="AKN119" s="36"/>
      <c r="AKO119" s="36"/>
      <c r="AKP119" s="36"/>
      <c r="AKQ119" s="36"/>
      <c r="AKR119" s="36"/>
      <c r="AKS119" s="36"/>
      <c r="AKT119" s="36"/>
      <c r="AKU119" s="36"/>
      <c r="AKV119" s="36"/>
      <c r="AKW119" s="36"/>
      <c r="AKX119" s="36"/>
      <c r="AKY119" s="36"/>
      <c r="AKZ119" s="36"/>
      <c r="ALA119" s="36"/>
      <c r="ALB119" s="36"/>
      <c r="ALC119" s="36"/>
      <c r="ALD119" s="36"/>
      <c r="ALE119" s="36"/>
      <c r="ALF119" s="36"/>
      <c r="ALG119" s="36"/>
      <c r="ALH119" s="36"/>
      <c r="ALI119" s="36"/>
      <c r="ALJ119" s="36"/>
      <c r="ALK119" s="36"/>
      <c r="ALL119" s="36"/>
      <c r="ALM119" s="36"/>
      <c r="ALN119" s="36"/>
      <c r="ALO119" s="36"/>
      <c r="ALP119" s="36"/>
      <c r="ALQ119" s="36"/>
      <c r="ALR119" s="36"/>
      <c r="ALS119" s="36"/>
      <c r="ALT119" s="36"/>
      <c r="ALU119" s="36"/>
      <c r="ALV119" s="36"/>
      <c r="ALW119" s="36"/>
      <c r="ALX119" s="36"/>
      <c r="ALY119" s="36"/>
      <c r="ALZ119" s="36"/>
      <c r="AMA119" s="36"/>
      <c r="AMB119" s="36"/>
      <c r="AMC119" s="36"/>
      <c r="AMD119" s="36"/>
      <c r="AME119" s="36"/>
      <c r="AMF119" s="36"/>
      <c r="AMG119" s="36"/>
      <c r="AMH119" s="36"/>
      <c r="AMI119" s="36"/>
      <c r="AMJ119" s="36"/>
      <c r="AMK119" s="36"/>
      <c r="AML119" s="36"/>
    </row>
    <row r="120" spans="1:1026" ht="16.5" customHeight="1">
      <c r="B120" s="70"/>
      <c r="C120" s="65"/>
      <c r="D120" s="66"/>
      <c r="E120" s="66"/>
      <c r="F120" s="65"/>
      <c r="G120" s="65"/>
      <c r="H120" s="71"/>
      <c r="I120"/>
    </row>
    <row r="121" spans="1:1026" ht="19.5" customHeight="1">
      <c r="B121" s="323" t="s">
        <v>92</v>
      </c>
      <c r="C121" s="324"/>
      <c r="D121" s="346" t="s">
        <v>104</v>
      </c>
      <c r="E121" s="346"/>
      <c r="F121" s="346"/>
      <c r="G121" s="346"/>
      <c r="H121" s="347"/>
      <c r="I121"/>
    </row>
    <row r="122" spans="1:1026" s="43" customFormat="1" ht="15.75" customHeight="1">
      <c r="A122" s="42"/>
      <c r="B122" s="108"/>
      <c r="C122" s="292" t="s">
        <v>78</v>
      </c>
      <c r="D122" s="293"/>
      <c r="E122" s="293"/>
      <c r="F122" s="293"/>
      <c r="G122" s="304"/>
      <c r="H122" s="91" t="s">
        <v>80</v>
      </c>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c r="IL122" s="42"/>
      <c r="IM122" s="42"/>
      <c r="IN122" s="42"/>
      <c r="IO122" s="42"/>
      <c r="IP122" s="42"/>
      <c r="IQ122" s="42"/>
      <c r="IR122" s="42"/>
      <c r="IS122" s="42"/>
      <c r="IT122" s="42"/>
      <c r="IU122" s="42"/>
      <c r="IV122" s="42"/>
      <c r="IW122" s="42"/>
      <c r="IX122" s="42"/>
      <c r="IY122" s="42"/>
      <c r="IZ122" s="42"/>
      <c r="JA122" s="42"/>
      <c r="JB122" s="42"/>
      <c r="JC122" s="42"/>
      <c r="JD122" s="42"/>
      <c r="JE122" s="42"/>
      <c r="JF122" s="42"/>
      <c r="JG122" s="42"/>
      <c r="JH122" s="42"/>
      <c r="JI122" s="42"/>
      <c r="JJ122" s="42"/>
      <c r="JK122" s="42"/>
      <c r="JL122" s="42"/>
      <c r="JM122" s="42"/>
      <c r="JN122" s="42"/>
      <c r="JO122" s="42"/>
      <c r="JP122" s="42"/>
      <c r="JQ122" s="42"/>
      <c r="JR122" s="42"/>
      <c r="JS122" s="42"/>
      <c r="JT122" s="42"/>
      <c r="JU122" s="42"/>
      <c r="JV122" s="42"/>
      <c r="JW122" s="42"/>
      <c r="JX122" s="42"/>
      <c r="JY122" s="42"/>
      <c r="JZ122" s="42"/>
      <c r="KA122" s="42"/>
      <c r="KB122" s="42"/>
      <c r="KC122" s="42"/>
      <c r="KD122" s="42"/>
      <c r="KE122" s="42"/>
      <c r="KF122" s="42"/>
      <c r="KG122" s="42"/>
      <c r="KH122" s="42"/>
      <c r="KI122" s="42"/>
      <c r="KJ122" s="42"/>
      <c r="KK122" s="42"/>
      <c r="KL122" s="42"/>
      <c r="KM122" s="42"/>
      <c r="KN122" s="42"/>
      <c r="KO122" s="42"/>
      <c r="KP122" s="42"/>
      <c r="KQ122" s="42"/>
      <c r="KR122" s="42"/>
      <c r="KS122" s="42"/>
      <c r="KT122" s="42"/>
      <c r="KU122" s="42"/>
      <c r="KV122" s="42"/>
      <c r="KW122" s="42"/>
      <c r="KX122" s="42"/>
      <c r="KY122" s="42"/>
      <c r="KZ122" s="42"/>
      <c r="LA122" s="42"/>
      <c r="LB122" s="42"/>
      <c r="LC122" s="42"/>
      <c r="LD122" s="42"/>
      <c r="LE122" s="42"/>
      <c r="LF122" s="42"/>
      <c r="LG122" s="42"/>
      <c r="LH122" s="42"/>
      <c r="LI122" s="42"/>
      <c r="LJ122" s="42"/>
      <c r="LK122" s="42"/>
      <c r="LL122" s="42"/>
      <c r="LM122" s="42"/>
      <c r="LN122" s="42"/>
      <c r="LO122" s="42"/>
      <c r="LP122" s="42"/>
      <c r="LQ122" s="42"/>
      <c r="LR122" s="42"/>
      <c r="LS122" s="42"/>
      <c r="LT122" s="42"/>
      <c r="LU122" s="42"/>
      <c r="LV122" s="42"/>
      <c r="LW122" s="42"/>
      <c r="LX122" s="42"/>
      <c r="LY122" s="42"/>
      <c r="LZ122" s="42"/>
      <c r="MA122" s="42"/>
      <c r="MB122" s="42"/>
      <c r="MC122" s="42"/>
      <c r="MD122" s="42"/>
      <c r="ME122" s="42"/>
      <c r="MF122" s="42"/>
      <c r="MG122" s="42"/>
      <c r="MH122" s="42"/>
      <c r="MI122" s="42"/>
      <c r="MJ122" s="42"/>
      <c r="MK122" s="42"/>
      <c r="ML122" s="42"/>
      <c r="MM122" s="42"/>
      <c r="MN122" s="42"/>
      <c r="MO122" s="42"/>
      <c r="MP122" s="42"/>
      <c r="MQ122" s="42"/>
      <c r="MR122" s="42"/>
      <c r="MS122" s="42"/>
      <c r="MT122" s="42"/>
      <c r="MU122" s="42"/>
      <c r="MV122" s="42"/>
      <c r="MW122" s="42"/>
      <c r="MX122" s="42"/>
      <c r="MY122" s="42"/>
      <c r="MZ122" s="42"/>
      <c r="NA122" s="42"/>
      <c r="NB122" s="42"/>
      <c r="NC122" s="42"/>
      <c r="ND122" s="42"/>
      <c r="NE122" s="42"/>
      <c r="NF122" s="42"/>
      <c r="NG122" s="42"/>
      <c r="NH122" s="42"/>
      <c r="NI122" s="42"/>
      <c r="NJ122" s="42"/>
      <c r="NK122" s="42"/>
      <c r="NL122" s="42"/>
      <c r="NM122" s="42"/>
      <c r="NN122" s="42"/>
      <c r="NO122" s="42"/>
      <c r="NP122" s="42"/>
      <c r="NQ122" s="42"/>
      <c r="NR122" s="42"/>
      <c r="NS122" s="42"/>
      <c r="NT122" s="42"/>
      <c r="NU122" s="42"/>
      <c r="NV122" s="42"/>
      <c r="NW122" s="42"/>
      <c r="NX122" s="42"/>
      <c r="NY122" s="42"/>
      <c r="NZ122" s="42"/>
      <c r="OA122" s="42"/>
      <c r="OB122" s="42"/>
      <c r="OC122" s="42"/>
      <c r="OD122" s="42"/>
      <c r="OE122" s="42"/>
      <c r="OF122" s="42"/>
      <c r="OG122" s="42"/>
      <c r="OH122" s="42"/>
      <c r="OI122" s="42"/>
      <c r="OJ122" s="42"/>
      <c r="OK122" s="42"/>
      <c r="OL122" s="42"/>
      <c r="OM122" s="42"/>
      <c r="ON122" s="42"/>
      <c r="OO122" s="42"/>
      <c r="OP122" s="42"/>
      <c r="OQ122" s="42"/>
      <c r="OR122" s="42"/>
      <c r="OS122" s="42"/>
      <c r="OT122" s="42"/>
      <c r="OU122" s="42"/>
      <c r="OV122" s="42"/>
      <c r="OW122" s="42"/>
      <c r="OX122" s="42"/>
      <c r="OY122" s="42"/>
      <c r="OZ122" s="42"/>
      <c r="PA122" s="42"/>
      <c r="PB122" s="42"/>
      <c r="PC122" s="42"/>
      <c r="PD122" s="42"/>
      <c r="PE122" s="42"/>
      <c r="PF122" s="42"/>
      <c r="PG122" s="42"/>
      <c r="PH122" s="42"/>
      <c r="PI122" s="42"/>
      <c r="PJ122" s="42"/>
      <c r="PK122" s="42"/>
      <c r="PL122" s="42"/>
      <c r="PM122" s="42"/>
      <c r="PN122" s="42"/>
      <c r="PO122" s="42"/>
      <c r="PP122" s="42"/>
      <c r="PQ122" s="42"/>
      <c r="PR122" s="42"/>
      <c r="PS122" s="42"/>
      <c r="PT122" s="42"/>
      <c r="PU122" s="42"/>
      <c r="PV122" s="42"/>
      <c r="PW122" s="42"/>
      <c r="PX122" s="42"/>
      <c r="PY122" s="42"/>
      <c r="PZ122" s="42"/>
      <c r="QA122" s="42"/>
      <c r="QB122" s="42"/>
      <c r="QC122" s="42"/>
      <c r="QD122" s="42"/>
      <c r="QE122" s="42"/>
      <c r="QF122" s="42"/>
      <c r="QG122" s="42"/>
      <c r="QH122" s="42"/>
      <c r="QI122" s="42"/>
      <c r="QJ122" s="42"/>
      <c r="QK122" s="42"/>
      <c r="QL122" s="42"/>
      <c r="QM122" s="42"/>
      <c r="QN122" s="42"/>
      <c r="QO122" s="42"/>
      <c r="QP122" s="42"/>
      <c r="QQ122" s="42"/>
      <c r="QR122" s="42"/>
      <c r="QS122" s="42"/>
      <c r="QT122" s="42"/>
      <c r="QU122" s="42"/>
      <c r="QV122" s="42"/>
      <c r="QW122" s="42"/>
      <c r="QX122" s="42"/>
      <c r="QY122" s="42"/>
      <c r="QZ122" s="42"/>
      <c r="RA122" s="42"/>
      <c r="RB122" s="42"/>
      <c r="RC122" s="42"/>
      <c r="RD122" s="42"/>
      <c r="RE122" s="42"/>
      <c r="RF122" s="42"/>
      <c r="RG122" s="42"/>
      <c r="RH122" s="42"/>
      <c r="RI122" s="42"/>
      <c r="RJ122" s="42"/>
      <c r="RK122" s="42"/>
      <c r="RL122" s="42"/>
      <c r="RM122" s="42"/>
      <c r="RN122" s="42"/>
      <c r="RO122" s="42"/>
      <c r="RP122" s="42"/>
      <c r="RQ122" s="42"/>
      <c r="RR122" s="42"/>
      <c r="RS122" s="42"/>
      <c r="RT122" s="42"/>
      <c r="RU122" s="42"/>
      <c r="RV122" s="42"/>
      <c r="RW122" s="42"/>
      <c r="RX122" s="42"/>
      <c r="RY122" s="42"/>
      <c r="RZ122" s="42"/>
      <c r="SA122" s="42"/>
      <c r="SB122" s="42"/>
      <c r="SC122" s="42"/>
      <c r="SD122" s="42"/>
      <c r="SE122" s="42"/>
      <c r="SF122" s="42"/>
      <c r="SG122" s="42"/>
      <c r="SH122" s="42"/>
      <c r="SI122" s="42"/>
      <c r="SJ122" s="42"/>
      <c r="SK122" s="42"/>
      <c r="SL122" s="42"/>
      <c r="SM122" s="42"/>
      <c r="SN122" s="42"/>
      <c r="SO122" s="42"/>
      <c r="SP122" s="42"/>
      <c r="SQ122" s="42"/>
      <c r="SR122" s="42"/>
      <c r="SS122" s="42"/>
      <c r="ST122" s="42"/>
      <c r="SU122" s="42"/>
      <c r="SV122" s="42"/>
      <c r="SW122" s="42"/>
      <c r="SX122" s="42"/>
      <c r="SY122" s="42"/>
      <c r="SZ122" s="42"/>
      <c r="TA122" s="42"/>
      <c r="TB122" s="42"/>
      <c r="TC122" s="42"/>
      <c r="TD122" s="42"/>
      <c r="TE122" s="42"/>
      <c r="TF122" s="42"/>
      <c r="TG122" s="42"/>
      <c r="TH122" s="42"/>
      <c r="TI122" s="42"/>
      <c r="TJ122" s="42"/>
      <c r="TK122" s="42"/>
      <c r="TL122" s="42"/>
      <c r="TM122" s="42"/>
      <c r="TN122" s="42"/>
      <c r="TO122" s="42"/>
      <c r="TP122" s="42"/>
      <c r="TQ122" s="42"/>
      <c r="TR122" s="42"/>
      <c r="TS122" s="42"/>
      <c r="TT122" s="42"/>
      <c r="TU122" s="42"/>
      <c r="TV122" s="42"/>
      <c r="TW122" s="42"/>
      <c r="TX122" s="42"/>
      <c r="TY122" s="42"/>
      <c r="TZ122" s="42"/>
      <c r="UA122" s="42"/>
      <c r="UB122" s="42"/>
      <c r="UC122" s="42"/>
      <c r="UD122" s="42"/>
      <c r="UE122" s="42"/>
      <c r="UF122" s="42"/>
      <c r="UG122" s="42"/>
      <c r="UH122" s="42"/>
      <c r="UI122" s="42"/>
      <c r="UJ122" s="42"/>
      <c r="UK122" s="42"/>
      <c r="UL122" s="42"/>
      <c r="UM122" s="42"/>
      <c r="UN122" s="42"/>
      <c r="UO122" s="42"/>
      <c r="UP122" s="42"/>
      <c r="UQ122" s="42"/>
      <c r="UR122" s="42"/>
      <c r="US122" s="42"/>
      <c r="UT122" s="42"/>
      <c r="UU122" s="42"/>
      <c r="UV122" s="42"/>
      <c r="UW122" s="42"/>
      <c r="UX122" s="42"/>
      <c r="UY122" s="42"/>
      <c r="UZ122" s="42"/>
      <c r="VA122" s="42"/>
      <c r="VB122" s="42"/>
      <c r="VC122" s="42"/>
      <c r="VD122" s="42"/>
      <c r="VE122" s="42"/>
      <c r="VF122" s="42"/>
      <c r="VG122" s="42"/>
      <c r="VH122" s="42"/>
      <c r="VI122" s="42"/>
      <c r="VJ122" s="42"/>
      <c r="VK122" s="42"/>
      <c r="VL122" s="42"/>
      <c r="VM122" s="42"/>
      <c r="VN122" s="42"/>
      <c r="VO122" s="42"/>
      <c r="VP122" s="42"/>
      <c r="VQ122" s="42"/>
      <c r="VR122" s="42"/>
      <c r="VS122" s="42"/>
      <c r="VT122" s="42"/>
      <c r="VU122" s="42"/>
      <c r="VV122" s="42"/>
      <c r="VW122" s="42"/>
      <c r="VX122" s="42"/>
      <c r="VY122" s="42"/>
      <c r="VZ122" s="42"/>
      <c r="WA122" s="42"/>
      <c r="WB122" s="42"/>
      <c r="WC122" s="42"/>
      <c r="WD122" s="42"/>
      <c r="WE122" s="42"/>
      <c r="WF122" s="42"/>
      <c r="WG122" s="42"/>
      <c r="WH122" s="42"/>
      <c r="WI122" s="42"/>
      <c r="WJ122" s="42"/>
      <c r="WK122" s="42"/>
      <c r="WL122" s="42"/>
      <c r="WM122" s="42"/>
      <c r="WN122" s="42"/>
      <c r="WO122" s="42"/>
      <c r="WP122" s="42"/>
      <c r="WQ122" s="42"/>
      <c r="WR122" s="42"/>
      <c r="WS122" s="42"/>
      <c r="WT122" s="42"/>
      <c r="WU122" s="42"/>
      <c r="WV122" s="42"/>
      <c r="WW122" s="42"/>
      <c r="WX122" s="42"/>
      <c r="WY122" s="42"/>
      <c r="WZ122" s="42"/>
      <c r="XA122" s="42"/>
      <c r="XB122" s="42"/>
      <c r="XC122" s="42"/>
      <c r="XD122" s="42"/>
      <c r="XE122" s="42"/>
      <c r="XF122" s="42"/>
      <c r="XG122" s="42"/>
      <c r="XH122" s="42"/>
      <c r="XI122" s="42"/>
      <c r="XJ122" s="42"/>
      <c r="XK122" s="42"/>
      <c r="XL122" s="42"/>
      <c r="XM122" s="42"/>
      <c r="XN122" s="42"/>
      <c r="XO122" s="42"/>
      <c r="XP122" s="42"/>
      <c r="XQ122" s="42"/>
      <c r="XR122" s="42"/>
      <c r="XS122" s="42"/>
      <c r="XT122" s="42"/>
      <c r="XU122" s="42"/>
      <c r="XV122" s="42"/>
      <c r="XW122" s="42"/>
      <c r="XX122" s="42"/>
      <c r="XY122" s="42"/>
      <c r="XZ122" s="42"/>
      <c r="YA122" s="42"/>
      <c r="YB122" s="42"/>
      <c r="YC122" s="42"/>
      <c r="YD122" s="42"/>
      <c r="YE122" s="42"/>
      <c r="YF122" s="42"/>
      <c r="YG122" s="42"/>
      <c r="YH122" s="42"/>
      <c r="YI122" s="42"/>
      <c r="YJ122" s="42"/>
      <c r="YK122" s="42"/>
      <c r="YL122" s="42"/>
      <c r="YM122" s="42"/>
      <c r="YN122" s="42"/>
      <c r="YO122" s="42"/>
      <c r="YP122" s="42"/>
      <c r="YQ122" s="42"/>
      <c r="YR122" s="42"/>
      <c r="YS122" s="42"/>
      <c r="YT122" s="42"/>
      <c r="YU122" s="42"/>
      <c r="YV122" s="42"/>
      <c r="YW122" s="42"/>
      <c r="YX122" s="42"/>
      <c r="YY122" s="42"/>
      <c r="YZ122" s="42"/>
      <c r="ZA122" s="42"/>
      <c r="ZB122" s="42"/>
      <c r="ZC122" s="42"/>
      <c r="ZD122" s="42"/>
      <c r="ZE122" s="42"/>
      <c r="ZF122" s="42"/>
      <c r="ZG122" s="42"/>
      <c r="ZH122" s="42"/>
      <c r="ZI122" s="42"/>
      <c r="ZJ122" s="42"/>
      <c r="ZK122" s="42"/>
      <c r="ZL122" s="42"/>
      <c r="ZM122" s="42"/>
      <c r="ZN122" s="42"/>
      <c r="ZO122" s="42"/>
      <c r="ZP122" s="42"/>
      <c r="ZQ122" s="42"/>
      <c r="ZR122" s="42"/>
      <c r="ZS122" s="42"/>
      <c r="ZT122" s="42"/>
      <c r="ZU122" s="42"/>
      <c r="ZV122" s="42"/>
      <c r="ZW122" s="42"/>
      <c r="ZX122" s="42"/>
      <c r="ZY122" s="42"/>
      <c r="ZZ122" s="42"/>
      <c r="AAA122" s="42"/>
      <c r="AAB122" s="42"/>
      <c r="AAC122" s="42"/>
      <c r="AAD122" s="42"/>
      <c r="AAE122" s="42"/>
      <c r="AAF122" s="42"/>
      <c r="AAG122" s="42"/>
      <c r="AAH122" s="42"/>
      <c r="AAI122" s="42"/>
      <c r="AAJ122" s="42"/>
      <c r="AAK122" s="42"/>
      <c r="AAL122" s="42"/>
      <c r="AAM122" s="42"/>
      <c r="AAN122" s="42"/>
      <c r="AAO122" s="42"/>
      <c r="AAP122" s="42"/>
      <c r="AAQ122" s="42"/>
      <c r="AAR122" s="42"/>
      <c r="AAS122" s="42"/>
      <c r="AAT122" s="42"/>
      <c r="AAU122" s="42"/>
      <c r="AAV122" s="42"/>
      <c r="AAW122" s="42"/>
      <c r="AAX122" s="42"/>
      <c r="AAY122" s="42"/>
      <c r="AAZ122" s="42"/>
      <c r="ABA122" s="42"/>
      <c r="ABB122" s="42"/>
      <c r="ABC122" s="42"/>
      <c r="ABD122" s="42"/>
      <c r="ABE122" s="42"/>
      <c r="ABF122" s="42"/>
      <c r="ABG122" s="42"/>
      <c r="ABH122" s="42"/>
      <c r="ABI122" s="42"/>
      <c r="ABJ122" s="42"/>
      <c r="ABK122" s="42"/>
      <c r="ABL122" s="42"/>
      <c r="ABM122" s="42"/>
      <c r="ABN122" s="42"/>
      <c r="ABO122" s="42"/>
      <c r="ABP122" s="42"/>
      <c r="ABQ122" s="42"/>
      <c r="ABR122" s="42"/>
      <c r="ABS122" s="42"/>
      <c r="ABT122" s="42"/>
      <c r="ABU122" s="42"/>
      <c r="ABV122" s="42"/>
      <c r="ABW122" s="42"/>
      <c r="ABX122" s="42"/>
      <c r="ABY122" s="42"/>
      <c r="ABZ122" s="42"/>
      <c r="ACA122" s="42"/>
      <c r="ACB122" s="42"/>
      <c r="ACC122" s="42"/>
      <c r="ACD122" s="42"/>
      <c r="ACE122" s="42"/>
      <c r="ACF122" s="42"/>
      <c r="ACG122" s="42"/>
      <c r="ACH122" s="42"/>
      <c r="ACI122" s="42"/>
      <c r="ACJ122" s="42"/>
      <c r="ACK122" s="42"/>
      <c r="ACL122" s="42"/>
      <c r="ACM122" s="42"/>
      <c r="ACN122" s="42"/>
      <c r="ACO122" s="42"/>
      <c r="ACP122" s="42"/>
      <c r="ACQ122" s="42"/>
      <c r="ACR122" s="42"/>
      <c r="ACS122" s="42"/>
      <c r="ACT122" s="42"/>
      <c r="ACU122" s="42"/>
      <c r="ACV122" s="42"/>
      <c r="ACW122" s="42"/>
      <c r="ACX122" s="42"/>
      <c r="ACY122" s="42"/>
      <c r="ACZ122" s="42"/>
      <c r="ADA122" s="42"/>
      <c r="ADB122" s="42"/>
      <c r="ADC122" s="42"/>
      <c r="ADD122" s="42"/>
      <c r="ADE122" s="42"/>
      <c r="ADF122" s="42"/>
      <c r="ADG122" s="42"/>
      <c r="ADH122" s="42"/>
      <c r="ADI122" s="42"/>
      <c r="ADJ122" s="42"/>
      <c r="ADK122" s="42"/>
      <c r="ADL122" s="42"/>
      <c r="ADM122" s="42"/>
      <c r="ADN122" s="42"/>
      <c r="ADO122" s="42"/>
      <c r="ADP122" s="42"/>
      <c r="ADQ122" s="42"/>
      <c r="ADR122" s="42"/>
      <c r="ADS122" s="42"/>
      <c r="ADT122" s="42"/>
      <c r="ADU122" s="42"/>
      <c r="ADV122" s="42"/>
      <c r="ADW122" s="42"/>
      <c r="ADX122" s="42"/>
      <c r="ADY122" s="42"/>
      <c r="ADZ122" s="42"/>
      <c r="AEA122" s="42"/>
      <c r="AEB122" s="42"/>
      <c r="AEC122" s="42"/>
      <c r="AED122" s="42"/>
      <c r="AEE122" s="42"/>
      <c r="AEF122" s="42"/>
      <c r="AEG122" s="42"/>
      <c r="AEH122" s="42"/>
      <c r="AEI122" s="42"/>
      <c r="AEJ122" s="42"/>
      <c r="AEK122" s="42"/>
      <c r="AEL122" s="42"/>
      <c r="AEM122" s="42"/>
      <c r="AEN122" s="42"/>
      <c r="AEO122" s="42"/>
      <c r="AEP122" s="42"/>
      <c r="AEQ122" s="42"/>
      <c r="AER122" s="42"/>
      <c r="AES122" s="42"/>
      <c r="AET122" s="42"/>
      <c r="AEU122" s="42"/>
      <c r="AEV122" s="42"/>
      <c r="AEW122" s="42"/>
      <c r="AEX122" s="42"/>
      <c r="AEY122" s="42"/>
      <c r="AEZ122" s="42"/>
      <c r="AFA122" s="42"/>
      <c r="AFB122" s="42"/>
      <c r="AFC122" s="42"/>
      <c r="AFD122" s="42"/>
      <c r="AFE122" s="42"/>
      <c r="AFF122" s="42"/>
      <c r="AFG122" s="42"/>
      <c r="AFH122" s="42"/>
      <c r="AFI122" s="42"/>
      <c r="AFJ122" s="42"/>
      <c r="AFK122" s="42"/>
      <c r="AFL122" s="42"/>
      <c r="AFM122" s="42"/>
      <c r="AFN122" s="42"/>
      <c r="AFO122" s="42"/>
      <c r="AFP122" s="42"/>
      <c r="AFQ122" s="42"/>
      <c r="AFR122" s="42"/>
      <c r="AFS122" s="42"/>
      <c r="AFT122" s="42"/>
      <c r="AFU122" s="42"/>
      <c r="AFV122" s="42"/>
      <c r="AFW122" s="42"/>
      <c r="AFX122" s="42"/>
      <c r="AFY122" s="42"/>
      <c r="AFZ122" s="42"/>
      <c r="AGA122" s="42"/>
      <c r="AGB122" s="42"/>
      <c r="AGC122" s="42"/>
      <c r="AGD122" s="42"/>
      <c r="AGE122" s="42"/>
      <c r="AGF122" s="42"/>
      <c r="AGG122" s="42"/>
      <c r="AGH122" s="42"/>
      <c r="AGI122" s="42"/>
      <c r="AGJ122" s="42"/>
      <c r="AGK122" s="42"/>
      <c r="AGL122" s="42"/>
      <c r="AGM122" s="42"/>
      <c r="AGN122" s="42"/>
      <c r="AGO122" s="42"/>
      <c r="AGP122" s="42"/>
      <c r="AGQ122" s="42"/>
      <c r="AGR122" s="42"/>
      <c r="AGS122" s="42"/>
      <c r="AGT122" s="42"/>
      <c r="AGU122" s="42"/>
      <c r="AGV122" s="42"/>
      <c r="AGW122" s="42"/>
      <c r="AGX122" s="42"/>
      <c r="AGY122" s="42"/>
      <c r="AGZ122" s="42"/>
      <c r="AHA122" s="42"/>
      <c r="AHB122" s="42"/>
      <c r="AHC122" s="42"/>
      <c r="AHD122" s="42"/>
      <c r="AHE122" s="42"/>
      <c r="AHF122" s="42"/>
      <c r="AHG122" s="42"/>
      <c r="AHH122" s="42"/>
      <c r="AHI122" s="42"/>
      <c r="AHJ122" s="42"/>
      <c r="AHK122" s="42"/>
      <c r="AHL122" s="42"/>
      <c r="AHM122" s="42"/>
      <c r="AHN122" s="42"/>
      <c r="AHO122" s="42"/>
      <c r="AHP122" s="42"/>
      <c r="AHQ122" s="42"/>
      <c r="AHR122" s="42"/>
      <c r="AHS122" s="42"/>
      <c r="AHT122" s="42"/>
      <c r="AHU122" s="42"/>
      <c r="AHV122" s="42"/>
      <c r="AHW122" s="42"/>
      <c r="AHX122" s="42"/>
      <c r="AHY122" s="42"/>
      <c r="AHZ122" s="42"/>
      <c r="AIA122" s="42"/>
      <c r="AIB122" s="42"/>
      <c r="AIC122" s="42"/>
      <c r="AID122" s="42"/>
      <c r="AIE122" s="42"/>
      <c r="AIF122" s="42"/>
      <c r="AIG122" s="42"/>
      <c r="AIH122" s="42"/>
      <c r="AII122" s="42"/>
      <c r="AIJ122" s="42"/>
      <c r="AIK122" s="42"/>
      <c r="AIL122" s="42"/>
      <c r="AIM122" s="42"/>
      <c r="AIN122" s="42"/>
      <c r="AIO122" s="42"/>
      <c r="AIP122" s="42"/>
      <c r="AIQ122" s="42"/>
      <c r="AIR122" s="42"/>
      <c r="AIS122" s="42"/>
      <c r="AIT122" s="42"/>
      <c r="AIU122" s="42"/>
      <c r="AIV122" s="42"/>
      <c r="AIW122" s="42"/>
      <c r="AIX122" s="42"/>
      <c r="AIY122" s="42"/>
      <c r="AIZ122" s="42"/>
      <c r="AJA122" s="42"/>
      <c r="AJB122" s="42"/>
      <c r="AJC122" s="42"/>
      <c r="AJD122" s="42"/>
      <c r="AJE122" s="42"/>
      <c r="AJF122" s="42"/>
      <c r="AJG122" s="42"/>
      <c r="AJH122" s="42"/>
      <c r="AJI122" s="42"/>
      <c r="AJJ122" s="42"/>
      <c r="AJK122" s="42"/>
      <c r="AJL122" s="42"/>
      <c r="AJM122" s="42"/>
      <c r="AJN122" s="42"/>
      <c r="AJO122" s="42"/>
      <c r="AJP122" s="42"/>
      <c r="AJQ122" s="42"/>
      <c r="AJR122" s="42"/>
      <c r="AJS122" s="42"/>
      <c r="AJT122" s="42"/>
      <c r="AJU122" s="42"/>
      <c r="AJV122" s="42"/>
      <c r="AJW122" s="42"/>
      <c r="AJX122" s="42"/>
      <c r="AJY122" s="42"/>
      <c r="AJZ122" s="42"/>
      <c r="AKA122" s="42"/>
      <c r="AKB122" s="42"/>
      <c r="AKC122" s="42"/>
      <c r="AKD122" s="42"/>
      <c r="AKE122" s="42"/>
      <c r="AKF122" s="42"/>
      <c r="AKG122" s="42"/>
      <c r="AKH122" s="42"/>
      <c r="AKI122" s="42"/>
      <c r="AKJ122" s="42"/>
      <c r="AKK122" s="42"/>
      <c r="AKL122" s="42"/>
      <c r="AKM122" s="42"/>
      <c r="AKN122" s="42"/>
      <c r="AKO122" s="42"/>
      <c r="AKP122" s="42"/>
      <c r="AKQ122" s="42"/>
      <c r="AKR122" s="42"/>
      <c r="AKS122" s="42"/>
      <c r="AKT122" s="42"/>
      <c r="AKU122" s="42"/>
      <c r="AKV122" s="42"/>
      <c r="AKW122" s="42"/>
      <c r="AKX122" s="42"/>
      <c r="AKY122" s="42"/>
      <c r="AKZ122" s="42"/>
      <c r="ALA122" s="42"/>
      <c r="ALB122" s="42"/>
      <c r="ALC122" s="42"/>
      <c r="ALD122" s="42"/>
      <c r="ALE122" s="42"/>
      <c r="ALF122" s="42"/>
      <c r="ALG122" s="42"/>
      <c r="ALH122" s="42"/>
      <c r="ALI122" s="42"/>
      <c r="ALJ122" s="42"/>
      <c r="ALK122" s="42"/>
      <c r="ALL122" s="42"/>
      <c r="ALM122" s="42"/>
      <c r="ALN122" s="42"/>
      <c r="ALO122" s="42"/>
      <c r="ALP122" s="42"/>
      <c r="ALQ122" s="42"/>
      <c r="ALR122" s="42"/>
      <c r="ALS122" s="42"/>
      <c r="ALT122" s="42"/>
      <c r="ALU122" s="42"/>
      <c r="ALV122" s="42"/>
      <c r="ALW122" s="42"/>
      <c r="ALX122" s="42"/>
      <c r="ALY122" s="42"/>
      <c r="ALZ122" s="42"/>
      <c r="AMA122" s="42"/>
      <c r="AMB122" s="42"/>
      <c r="AMC122" s="42"/>
      <c r="AMD122" s="42"/>
      <c r="AME122" s="42"/>
      <c r="AMF122" s="42"/>
      <c r="AMG122" s="42"/>
      <c r="AMH122" s="42"/>
      <c r="AMI122" s="42"/>
      <c r="AMJ122" s="42"/>
      <c r="AMK122" s="42"/>
      <c r="AML122" s="42"/>
    </row>
    <row r="123" spans="1:1026" ht="15.75">
      <c r="B123" s="72" t="s">
        <v>60</v>
      </c>
      <c r="C123" s="282" t="s">
        <v>106</v>
      </c>
      <c r="D123" s="296"/>
      <c r="E123" s="296"/>
      <c r="F123" s="296"/>
      <c r="G123" s="297"/>
      <c r="H123" s="119">
        <f>H114</f>
        <v>221.19</v>
      </c>
      <c r="I123"/>
    </row>
    <row r="124" spans="1:1026" ht="15.75">
      <c r="B124" s="72" t="s">
        <v>64</v>
      </c>
      <c r="C124" s="282" t="s">
        <v>115</v>
      </c>
      <c r="D124" s="296"/>
      <c r="E124" s="296"/>
      <c r="F124" s="296"/>
      <c r="G124" s="297"/>
      <c r="H124" s="119">
        <f>H118</f>
        <v>0</v>
      </c>
      <c r="I124"/>
    </row>
    <row r="125" spans="1:1026" s="51" customFormat="1" ht="28.5" customHeight="1" thickBot="1">
      <c r="A125" s="47"/>
      <c r="B125" s="298" t="s">
        <v>117</v>
      </c>
      <c r="C125" s="299"/>
      <c r="D125" s="299"/>
      <c r="E125" s="299"/>
      <c r="F125" s="299"/>
      <c r="G125" s="300"/>
      <c r="H125" s="120">
        <f>SUM(H122:H124)</f>
        <v>221.19</v>
      </c>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47"/>
      <c r="CJ125" s="47"/>
      <c r="CK125" s="47"/>
      <c r="CL125" s="47"/>
      <c r="CM125" s="47"/>
      <c r="CN125" s="47"/>
      <c r="CO125" s="47"/>
      <c r="CP125" s="47"/>
      <c r="CQ125" s="47"/>
      <c r="CR125" s="47"/>
      <c r="CS125" s="47"/>
      <c r="CT125" s="47"/>
      <c r="CU125" s="47"/>
      <c r="CV125" s="47"/>
      <c r="CW125" s="47"/>
      <c r="CX125" s="47"/>
      <c r="CY125" s="47"/>
      <c r="CZ125" s="47"/>
      <c r="DA125" s="47"/>
      <c r="DB125" s="47"/>
      <c r="DC125" s="47"/>
      <c r="DD125" s="47"/>
      <c r="DE125" s="47"/>
      <c r="DF125" s="47"/>
      <c r="DG125" s="47"/>
      <c r="DH125" s="47"/>
      <c r="DI125" s="47"/>
      <c r="DJ125" s="47"/>
      <c r="DK125" s="47"/>
      <c r="DL125" s="47"/>
      <c r="DM125" s="47"/>
      <c r="DN125" s="47"/>
      <c r="DO125" s="47"/>
      <c r="DP125" s="47"/>
      <c r="DQ125" s="47"/>
      <c r="DR125" s="47"/>
      <c r="DS125" s="47"/>
      <c r="DT125" s="47"/>
      <c r="DU125" s="47"/>
      <c r="DV125" s="47"/>
      <c r="DW125" s="47"/>
      <c r="DX125" s="47"/>
      <c r="DY125" s="47"/>
      <c r="DZ125" s="47"/>
      <c r="EA125" s="47"/>
      <c r="EB125" s="47"/>
      <c r="EC125" s="47"/>
      <c r="ED125" s="47"/>
      <c r="EE125" s="47"/>
      <c r="EF125" s="47"/>
      <c r="EG125" s="47"/>
      <c r="EH125" s="47"/>
      <c r="EI125" s="47"/>
      <c r="EJ125" s="47"/>
      <c r="EK125" s="47"/>
      <c r="EL125" s="47"/>
      <c r="EM125" s="47"/>
      <c r="EN125" s="47"/>
      <c r="EO125" s="47"/>
      <c r="EP125" s="47"/>
      <c r="EQ125" s="47"/>
      <c r="ER125" s="47"/>
      <c r="ES125" s="47"/>
      <c r="ET125" s="47"/>
      <c r="EU125" s="47"/>
      <c r="EV125" s="47"/>
      <c r="EW125" s="47"/>
      <c r="EX125" s="47"/>
      <c r="EY125" s="47"/>
      <c r="EZ125" s="47"/>
      <c r="FA125" s="47"/>
      <c r="FB125" s="47"/>
      <c r="FC125" s="47"/>
      <c r="FD125" s="47"/>
      <c r="FE125" s="47"/>
      <c r="FF125" s="47"/>
      <c r="FG125" s="47"/>
      <c r="FH125" s="47"/>
      <c r="FI125" s="47"/>
      <c r="FJ125" s="47"/>
      <c r="FK125" s="47"/>
      <c r="FL125" s="47"/>
      <c r="FM125" s="47"/>
      <c r="FN125" s="47"/>
      <c r="FO125" s="47"/>
      <c r="FP125" s="47"/>
      <c r="FQ125" s="47"/>
      <c r="FR125" s="47"/>
      <c r="FS125" s="47"/>
      <c r="FT125" s="47"/>
      <c r="FU125" s="47"/>
      <c r="FV125" s="47"/>
      <c r="FW125" s="47"/>
      <c r="FX125" s="47"/>
      <c r="FY125" s="47"/>
      <c r="FZ125" s="47"/>
      <c r="GA125" s="47"/>
      <c r="GB125" s="47"/>
      <c r="GC125" s="47"/>
      <c r="GD125" s="47"/>
      <c r="GE125" s="47"/>
      <c r="GF125" s="47"/>
      <c r="GG125" s="47"/>
      <c r="GH125" s="47"/>
      <c r="GI125" s="47"/>
      <c r="GJ125" s="47"/>
      <c r="GK125" s="47"/>
      <c r="GL125" s="47"/>
      <c r="GM125" s="47"/>
      <c r="GN125" s="47"/>
      <c r="GO125" s="47"/>
      <c r="GP125" s="47"/>
      <c r="GQ125" s="47"/>
      <c r="GR125" s="47"/>
      <c r="GS125" s="47"/>
      <c r="GT125" s="47"/>
      <c r="GU125" s="47"/>
      <c r="GV125" s="47"/>
      <c r="GW125" s="47"/>
      <c r="GX125" s="47"/>
      <c r="GY125" s="47"/>
      <c r="GZ125" s="47"/>
      <c r="HA125" s="47"/>
      <c r="HB125" s="47"/>
      <c r="HC125" s="47"/>
      <c r="HD125" s="47"/>
      <c r="HE125" s="47"/>
      <c r="HF125" s="47"/>
      <c r="HG125" s="47"/>
      <c r="HH125" s="47"/>
      <c r="HI125" s="47"/>
      <c r="HJ125" s="47"/>
      <c r="HK125" s="47"/>
      <c r="HL125" s="47"/>
      <c r="HM125" s="47"/>
      <c r="HN125" s="47"/>
      <c r="HO125" s="47"/>
      <c r="HP125" s="47"/>
      <c r="HQ125" s="47"/>
      <c r="HR125" s="47"/>
      <c r="HS125" s="47"/>
      <c r="HT125" s="47"/>
      <c r="HU125" s="47"/>
      <c r="HV125" s="47"/>
      <c r="HW125" s="47"/>
      <c r="HX125" s="47"/>
      <c r="HY125" s="47"/>
      <c r="HZ125" s="47"/>
      <c r="IA125" s="47"/>
      <c r="IB125" s="47"/>
      <c r="IC125" s="47"/>
      <c r="ID125" s="47"/>
      <c r="IE125" s="47"/>
      <c r="IF125" s="47"/>
      <c r="IG125" s="47"/>
      <c r="IH125" s="47"/>
      <c r="II125" s="47"/>
      <c r="IJ125" s="47"/>
      <c r="IK125" s="47"/>
      <c r="IL125" s="47"/>
      <c r="IM125" s="47"/>
      <c r="IN125" s="47"/>
      <c r="IO125" s="47"/>
      <c r="IP125" s="47"/>
      <c r="IQ125" s="47"/>
      <c r="IR125" s="47"/>
      <c r="IS125" s="47"/>
      <c r="IT125" s="47"/>
      <c r="IU125" s="47"/>
      <c r="IV125" s="47"/>
      <c r="IW125" s="47"/>
      <c r="IX125" s="47"/>
      <c r="IY125" s="47"/>
      <c r="IZ125" s="47"/>
      <c r="JA125" s="47"/>
      <c r="JB125" s="47"/>
      <c r="JC125" s="47"/>
      <c r="JD125" s="47"/>
      <c r="JE125" s="47"/>
      <c r="JF125" s="47"/>
      <c r="JG125" s="47"/>
      <c r="JH125" s="47"/>
      <c r="JI125" s="47"/>
      <c r="JJ125" s="47"/>
      <c r="JK125" s="47"/>
      <c r="JL125" s="47"/>
      <c r="JM125" s="47"/>
      <c r="JN125" s="47"/>
      <c r="JO125" s="47"/>
      <c r="JP125" s="47"/>
      <c r="JQ125" s="47"/>
      <c r="JR125" s="47"/>
      <c r="JS125" s="47"/>
      <c r="JT125" s="47"/>
      <c r="JU125" s="47"/>
      <c r="JV125" s="47"/>
      <c r="JW125" s="47"/>
      <c r="JX125" s="47"/>
      <c r="JY125" s="47"/>
      <c r="JZ125" s="47"/>
      <c r="KA125" s="47"/>
      <c r="KB125" s="47"/>
      <c r="KC125" s="47"/>
      <c r="KD125" s="47"/>
      <c r="KE125" s="47"/>
      <c r="KF125" s="47"/>
      <c r="KG125" s="47"/>
      <c r="KH125" s="47"/>
      <c r="KI125" s="47"/>
      <c r="KJ125" s="47"/>
      <c r="KK125" s="47"/>
      <c r="KL125" s="47"/>
      <c r="KM125" s="47"/>
      <c r="KN125" s="47"/>
      <c r="KO125" s="47"/>
      <c r="KP125" s="47"/>
      <c r="KQ125" s="47"/>
      <c r="KR125" s="47"/>
      <c r="KS125" s="47"/>
      <c r="KT125" s="47"/>
      <c r="KU125" s="47"/>
      <c r="KV125" s="47"/>
      <c r="KW125" s="47"/>
      <c r="KX125" s="47"/>
      <c r="KY125" s="47"/>
      <c r="KZ125" s="47"/>
      <c r="LA125" s="47"/>
      <c r="LB125" s="47"/>
      <c r="LC125" s="47"/>
      <c r="LD125" s="47"/>
      <c r="LE125" s="47"/>
      <c r="LF125" s="47"/>
      <c r="LG125" s="47"/>
      <c r="LH125" s="47"/>
      <c r="LI125" s="47"/>
      <c r="LJ125" s="47"/>
      <c r="LK125" s="47"/>
      <c r="LL125" s="47"/>
      <c r="LM125" s="47"/>
      <c r="LN125" s="47"/>
      <c r="LO125" s="47"/>
      <c r="LP125" s="47"/>
      <c r="LQ125" s="47"/>
      <c r="LR125" s="47"/>
      <c r="LS125" s="47"/>
      <c r="LT125" s="47"/>
      <c r="LU125" s="47"/>
      <c r="LV125" s="47"/>
      <c r="LW125" s="47"/>
      <c r="LX125" s="47"/>
      <c r="LY125" s="47"/>
      <c r="LZ125" s="47"/>
      <c r="MA125" s="47"/>
      <c r="MB125" s="47"/>
      <c r="MC125" s="47"/>
      <c r="MD125" s="47"/>
      <c r="ME125" s="47"/>
      <c r="MF125" s="47"/>
      <c r="MG125" s="47"/>
      <c r="MH125" s="47"/>
      <c r="MI125" s="47"/>
      <c r="MJ125" s="47"/>
      <c r="MK125" s="47"/>
      <c r="ML125" s="47"/>
      <c r="MM125" s="47"/>
      <c r="MN125" s="47"/>
      <c r="MO125" s="47"/>
      <c r="MP125" s="47"/>
      <c r="MQ125" s="47"/>
      <c r="MR125" s="47"/>
      <c r="MS125" s="47"/>
      <c r="MT125" s="47"/>
      <c r="MU125" s="47"/>
      <c r="MV125" s="47"/>
      <c r="MW125" s="47"/>
      <c r="MX125" s="47"/>
      <c r="MY125" s="47"/>
      <c r="MZ125" s="47"/>
      <c r="NA125" s="47"/>
      <c r="NB125" s="47"/>
      <c r="NC125" s="47"/>
      <c r="ND125" s="47"/>
      <c r="NE125" s="47"/>
      <c r="NF125" s="47"/>
      <c r="NG125" s="47"/>
      <c r="NH125" s="47"/>
      <c r="NI125" s="47"/>
      <c r="NJ125" s="47"/>
      <c r="NK125" s="47"/>
      <c r="NL125" s="47"/>
      <c r="NM125" s="47"/>
      <c r="NN125" s="47"/>
      <c r="NO125" s="47"/>
      <c r="NP125" s="47"/>
      <c r="NQ125" s="47"/>
      <c r="NR125" s="47"/>
      <c r="NS125" s="47"/>
      <c r="NT125" s="47"/>
      <c r="NU125" s="47"/>
      <c r="NV125" s="47"/>
      <c r="NW125" s="47"/>
      <c r="NX125" s="47"/>
      <c r="NY125" s="47"/>
      <c r="NZ125" s="47"/>
      <c r="OA125" s="47"/>
      <c r="OB125" s="47"/>
      <c r="OC125" s="47"/>
      <c r="OD125" s="47"/>
      <c r="OE125" s="47"/>
      <c r="OF125" s="47"/>
      <c r="OG125" s="47"/>
      <c r="OH125" s="47"/>
      <c r="OI125" s="47"/>
      <c r="OJ125" s="47"/>
      <c r="OK125" s="47"/>
      <c r="OL125" s="47"/>
      <c r="OM125" s="47"/>
      <c r="ON125" s="47"/>
      <c r="OO125" s="47"/>
      <c r="OP125" s="47"/>
      <c r="OQ125" s="47"/>
      <c r="OR125" s="47"/>
      <c r="OS125" s="47"/>
      <c r="OT125" s="47"/>
      <c r="OU125" s="47"/>
      <c r="OV125" s="47"/>
      <c r="OW125" s="47"/>
      <c r="OX125" s="47"/>
      <c r="OY125" s="47"/>
      <c r="OZ125" s="47"/>
      <c r="PA125" s="47"/>
      <c r="PB125" s="47"/>
      <c r="PC125" s="47"/>
      <c r="PD125" s="47"/>
      <c r="PE125" s="47"/>
      <c r="PF125" s="47"/>
      <c r="PG125" s="47"/>
      <c r="PH125" s="47"/>
      <c r="PI125" s="47"/>
      <c r="PJ125" s="47"/>
      <c r="PK125" s="47"/>
      <c r="PL125" s="47"/>
      <c r="PM125" s="47"/>
      <c r="PN125" s="47"/>
      <c r="PO125" s="47"/>
      <c r="PP125" s="47"/>
      <c r="PQ125" s="47"/>
      <c r="PR125" s="47"/>
      <c r="PS125" s="47"/>
      <c r="PT125" s="47"/>
      <c r="PU125" s="47"/>
      <c r="PV125" s="47"/>
      <c r="PW125" s="47"/>
      <c r="PX125" s="47"/>
      <c r="PY125" s="47"/>
      <c r="PZ125" s="47"/>
      <c r="QA125" s="47"/>
      <c r="QB125" s="47"/>
      <c r="QC125" s="47"/>
      <c r="QD125" s="47"/>
      <c r="QE125" s="47"/>
      <c r="QF125" s="47"/>
      <c r="QG125" s="47"/>
      <c r="QH125" s="47"/>
      <c r="QI125" s="47"/>
      <c r="QJ125" s="47"/>
      <c r="QK125" s="47"/>
      <c r="QL125" s="47"/>
      <c r="QM125" s="47"/>
      <c r="QN125" s="47"/>
      <c r="QO125" s="47"/>
      <c r="QP125" s="47"/>
      <c r="QQ125" s="47"/>
      <c r="QR125" s="47"/>
      <c r="QS125" s="47"/>
      <c r="QT125" s="47"/>
      <c r="QU125" s="47"/>
      <c r="QV125" s="47"/>
      <c r="QW125" s="47"/>
      <c r="QX125" s="47"/>
      <c r="QY125" s="47"/>
      <c r="QZ125" s="47"/>
      <c r="RA125" s="47"/>
      <c r="RB125" s="47"/>
      <c r="RC125" s="47"/>
      <c r="RD125" s="47"/>
      <c r="RE125" s="47"/>
      <c r="RF125" s="47"/>
      <c r="RG125" s="47"/>
      <c r="RH125" s="47"/>
      <c r="RI125" s="47"/>
      <c r="RJ125" s="47"/>
      <c r="RK125" s="47"/>
      <c r="RL125" s="47"/>
      <c r="RM125" s="47"/>
      <c r="RN125" s="47"/>
      <c r="RO125" s="47"/>
      <c r="RP125" s="47"/>
      <c r="RQ125" s="47"/>
      <c r="RR125" s="47"/>
      <c r="RS125" s="47"/>
      <c r="RT125" s="47"/>
      <c r="RU125" s="47"/>
      <c r="RV125" s="47"/>
      <c r="RW125" s="47"/>
      <c r="RX125" s="47"/>
      <c r="RY125" s="47"/>
      <c r="RZ125" s="47"/>
      <c r="SA125" s="47"/>
      <c r="SB125" s="47"/>
      <c r="SC125" s="47"/>
      <c r="SD125" s="47"/>
      <c r="SE125" s="47"/>
      <c r="SF125" s="47"/>
      <c r="SG125" s="47"/>
      <c r="SH125" s="47"/>
      <c r="SI125" s="47"/>
      <c r="SJ125" s="47"/>
      <c r="SK125" s="47"/>
      <c r="SL125" s="47"/>
      <c r="SM125" s="47"/>
      <c r="SN125" s="47"/>
      <c r="SO125" s="47"/>
      <c r="SP125" s="47"/>
      <c r="SQ125" s="47"/>
      <c r="SR125" s="47"/>
      <c r="SS125" s="47"/>
      <c r="ST125" s="47"/>
      <c r="SU125" s="47"/>
      <c r="SV125" s="47"/>
      <c r="SW125" s="47"/>
      <c r="SX125" s="47"/>
      <c r="SY125" s="47"/>
      <c r="SZ125" s="47"/>
      <c r="TA125" s="47"/>
      <c r="TB125" s="47"/>
      <c r="TC125" s="47"/>
      <c r="TD125" s="47"/>
      <c r="TE125" s="47"/>
      <c r="TF125" s="47"/>
      <c r="TG125" s="47"/>
      <c r="TH125" s="47"/>
      <c r="TI125" s="47"/>
      <c r="TJ125" s="47"/>
      <c r="TK125" s="47"/>
      <c r="TL125" s="47"/>
      <c r="TM125" s="47"/>
      <c r="TN125" s="47"/>
      <c r="TO125" s="47"/>
      <c r="TP125" s="47"/>
      <c r="TQ125" s="47"/>
      <c r="TR125" s="47"/>
      <c r="TS125" s="47"/>
      <c r="TT125" s="47"/>
      <c r="TU125" s="47"/>
      <c r="TV125" s="47"/>
      <c r="TW125" s="47"/>
      <c r="TX125" s="47"/>
      <c r="TY125" s="47"/>
      <c r="TZ125" s="47"/>
      <c r="UA125" s="47"/>
      <c r="UB125" s="47"/>
      <c r="UC125" s="47"/>
      <c r="UD125" s="47"/>
      <c r="UE125" s="47"/>
      <c r="UF125" s="47"/>
      <c r="UG125" s="47"/>
      <c r="UH125" s="47"/>
      <c r="UI125" s="47"/>
      <c r="UJ125" s="47"/>
      <c r="UK125" s="47"/>
      <c r="UL125" s="47"/>
      <c r="UM125" s="47"/>
      <c r="UN125" s="47"/>
      <c r="UO125" s="47"/>
      <c r="UP125" s="47"/>
      <c r="UQ125" s="47"/>
      <c r="UR125" s="47"/>
      <c r="US125" s="47"/>
      <c r="UT125" s="47"/>
      <c r="UU125" s="47"/>
      <c r="UV125" s="47"/>
      <c r="UW125" s="47"/>
      <c r="UX125" s="47"/>
      <c r="UY125" s="47"/>
      <c r="UZ125" s="47"/>
      <c r="VA125" s="47"/>
      <c r="VB125" s="47"/>
      <c r="VC125" s="47"/>
      <c r="VD125" s="47"/>
      <c r="VE125" s="47"/>
      <c r="VF125" s="47"/>
      <c r="VG125" s="47"/>
      <c r="VH125" s="47"/>
      <c r="VI125" s="47"/>
      <c r="VJ125" s="47"/>
      <c r="VK125" s="47"/>
      <c r="VL125" s="47"/>
      <c r="VM125" s="47"/>
      <c r="VN125" s="47"/>
      <c r="VO125" s="47"/>
      <c r="VP125" s="47"/>
      <c r="VQ125" s="47"/>
      <c r="VR125" s="47"/>
      <c r="VS125" s="47"/>
      <c r="VT125" s="47"/>
      <c r="VU125" s="47"/>
      <c r="VV125" s="47"/>
      <c r="VW125" s="47"/>
      <c r="VX125" s="47"/>
      <c r="VY125" s="47"/>
      <c r="VZ125" s="47"/>
      <c r="WA125" s="47"/>
      <c r="WB125" s="47"/>
      <c r="WC125" s="47"/>
      <c r="WD125" s="47"/>
      <c r="WE125" s="47"/>
      <c r="WF125" s="47"/>
      <c r="WG125" s="47"/>
      <c r="WH125" s="47"/>
      <c r="WI125" s="47"/>
      <c r="WJ125" s="47"/>
      <c r="WK125" s="47"/>
      <c r="WL125" s="47"/>
      <c r="WM125" s="47"/>
      <c r="WN125" s="47"/>
      <c r="WO125" s="47"/>
      <c r="WP125" s="47"/>
      <c r="WQ125" s="47"/>
      <c r="WR125" s="47"/>
      <c r="WS125" s="47"/>
      <c r="WT125" s="47"/>
      <c r="WU125" s="47"/>
      <c r="WV125" s="47"/>
      <c r="WW125" s="47"/>
      <c r="WX125" s="47"/>
      <c r="WY125" s="47"/>
      <c r="WZ125" s="47"/>
      <c r="XA125" s="47"/>
      <c r="XB125" s="47"/>
      <c r="XC125" s="47"/>
      <c r="XD125" s="47"/>
      <c r="XE125" s="47"/>
      <c r="XF125" s="47"/>
      <c r="XG125" s="47"/>
      <c r="XH125" s="47"/>
      <c r="XI125" s="47"/>
      <c r="XJ125" s="47"/>
      <c r="XK125" s="47"/>
      <c r="XL125" s="47"/>
      <c r="XM125" s="47"/>
      <c r="XN125" s="47"/>
      <c r="XO125" s="47"/>
      <c r="XP125" s="47"/>
      <c r="XQ125" s="47"/>
      <c r="XR125" s="47"/>
      <c r="XS125" s="47"/>
      <c r="XT125" s="47"/>
      <c r="XU125" s="47"/>
      <c r="XV125" s="47"/>
      <c r="XW125" s="47"/>
      <c r="XX125" s="47"/>
      <c r="XY125" s="47"/>
      <c r="XZ125" s="47"/>
      <c r="YA125" s="47"/>
      <c r="YB125" s="47"/>
      <c r="YC125" s="47"/>
      <c r="YD125" s="47"/>
      <c r="YE125" s="47"/>
      <c r="YF125" s="47"/>
      <c r="YG125" s="47"/>
      <c r="YH125" s="47"/>
      <c r="YI125" s="47"/>
      <c r="YJ125" s="47"/>
      <c r="YK125" s="47"/>
      <c r="YL125" s="47"/>
      <c r="YM125" s="47"/>
      <c r="YN125" s="47"/>
      <c r="YO125" s="47"/>
      <c r="YP125" s="47"/>
      <c r="YQ125" s="47"/>
      <c r="YR125" s="47"/>
      <c r="YS125" s="47"/>
      <c r="YT125" s="47"/>
      <c r="YU125" s="47"/>
      <c r="YV125" s="47"/>
      <c r="YW125" s="47"/>
      <c r="YX125" s="47"/>
      <c r="YY125" s="47"/>
      <c r="YZ125" s="47"/>
      <c r="ZA125" s="47"/>
      <c r="ZB125" s="47"/>
      <c r="ZC125" s="47"/>
      <c r="ZD125" s="47"/>
      <c r="ZE125" s="47"/>
      <c r="ZF125" s="47"/>
      <c r="ZG125" s="47"/>
      <c r="ZH125" s="47"/>
      <c r="ZI125" s="47"/>
      <c r="ZJ125" s="47"/>
      <c r="ZK125" s="47"/>
      <c r="ZL125" s="47"/>
      <c r="ZM125" s="47"/>
      <c r="ZN125" s="47"/>
      <c r="ZO125" s="47"/>
      <c r="ZP125" s="47"/>
      <c r="ZQ125" s="47"/>
      <c r="ZR125" s="47"/>
      <c r="ZS125" s="47"/>
      <c r="ZT125" s="47"/>
      <c r="ZU125" s="47"/>
      <c r="ZV125" s="47"/>
      <c r="ZW125" s="47"/>
      <c r="ZX125" s="47"/>
      <c r="ZY125" s="47"/>
      <c r="ZZ125" s="47"/>
      <c r="AAA125" s="47"/>
      <c r="AAB125" s="47"/>
      <c r="AAC125" s="47"/>
      <c r="AAD125" s="47"/>
      <c r="AAE125" s="47"/>
      <c r="AAF125" s="47"/>
      <c r="AAG125" s="47"/>
      <c r="AAH125" s="47"/>
      <c r="AAI125" s="47"/>
      <c r="AAJ125" s="47"/>
      <c r="AAK125" s="47"/>
      <c r="AAL125" s="47"/>
      <c r="AAM125" s="47"/>
      <c r="AAN125" s="47"/>
      <c r="AAO125" s="47"/>
      <c r="AAP125" s="47"/>
      <c r="AAQ125" s="47"/>
      <c r="AAR125" s="47"/>
      <c r="AAS125" s="47"/>
      <c r="AAT125" s="47"/>
      <c r="AAU125" s="47"/>
      <c r="AAV125" s="47"/>
      <c r="AAW125" s="47"/>
      <c r="AAX125" s="47"/>
      <c r="AAY125" s="47"/>
      <c r="AAZ125" s="47"/>
      <c r="ABA125" s="47"/>
      <c r="ABB125" s="47"/>
      <c r="ABC125" s="47"/>
      <c r="ABD125" s="47"/>
      <c r="ABE125" s="47"/>
      <c r="ABF125" s="47"/>
      <c r="ABG125" s="47"/>
      <c r="ABH125" s="47"/>
      <c r="ABI125" s="47"/>
      <c r="ABJ125" s="47"/>
      <c r="ABK125" s="47"/>
      <c r="ABL125" s="47"/>
      <c r="ABM125" s="47"/>
      <c r="ABN125" s="47"/>
      <c r="ABO125" s="47"/>
      <c r="ABP125" s="47"/>
      <c r="ABQ125" s="47"/>
      <c r="ABR125" s="47"/>
      <c r="ABS125" s="47"/>
      <c r="ABT125" s="47"/>
      <c r="ABU125" s="47"/>
      <c r="ABV125" s="47"/>
      <c r="ABW125" s="47"/>
      <c r="ABX125" s="47"/>
      <c r="ABY125" s="47"/>
      <c r="ABZ125" s="47"/>
      <c r="ACA125" s="47"/>
      <c r="ACB125" s="47"/>
      <c r="ACC125" s="47"/>
      <c r="ACD125" s="47"/>
      <c r="ACE125" s="47"/>
      <c r="ACF125" s="47"/>
      <c r="ACG125" s="47"/>
      <c r="ACH125" s="47"/>
      <c r="ACI125" s="47"/>
      <c r="ACJ125" s="47"/>
      <c r="ACK125" s="47"/>
      <c r="ACL125" s="47"/>
      <c r="ACM125" s="47"/>
      <c r="ACN125" s="47"/>
      <c r="ACO125" s="47"/>
      <c r="ACP125" s="47"/>
      <c r="ACQ125" s="47"/>
      <c r="ACR125" s="47"/>
      <c r="ACS125" s="47"/>
      <c r="ACT125" s="47"/>
      <c r="ACU125" s="47"/>
      <c r="ACV125" s="47"/>
      <c r="ACW125" s="47"/>
      <c r="ACX125" s="47"/>
      <c r="ACY125" s="47"/>
      <c r="ACZ125" s="47"/>
      <c r="ADA125" s="47"/>
      <c r="ADB125" s="47"/>
      <c r="ADC125" s="47"/>
      <c r="ADD125" s="47"/>
      <c r="ADE125" s="47"/>
      <c r="ADF125" s="47"/>
      <c r="ADG125" s="47"/>
      <c r="ADH125" s="47"/>
      <c r="ADI125" s="47"/>
      <c r="ADJ125" s="47"/>
      <c r="ADK125" s="47"/>
      <c r="ADL125" s="47"/>
      <c r="ADM125" s="47"/>
      <c r="ADN125" s="47"/>
      <c r="ADO125" s="47"/>
      <c r="ADP125" s="47"/>
      <c r="ADQ125" s="47"/>
      <c r="ADR125" s="47"/>
      <c r="ADS125" s="47"/>
      <c r="ADT125" s="47"/>
      <c r="ADU125" s="47"/>
      <c r="ADV125" s="47"/>
      <c r="ADW125" s="47"/>
      <c r="ADX125" s="47"/>
      <c r="ADY125" s="47"/>
      <c r="ADZ125" s="47"/>
      <c r="AEA125" s="47"/>
      <c r="AEB125" s="47"/>
      <c r="AEC125" s="47"/>
      <c r="AED125" s="47"/>
      <c r="AEE125" s="47"/>
      <c r="AEF125" s="47"/>
      <c r="AEG125" s="47"/>
      <c r="AEH125" s="47"/>
      <c r="AEI125" s="47"/>
      <c r="AEJ125" s="47"/>
      <c r="AEK125" s="47"/>
      <c r="AEL125" s="47"/>
      <c r="AEM125" s="47"/>
      <c r="AEN125" s="47"/>
      <c r="AEO125" s="47"/>
      <c r="AEP125" s="47"/>
      <c r="AEQ125" s="47"/>
      <c r="AER125" s="47"/>
      <c r="AES125" s="47"/>
      <c r="AET125" s="47"/>
      <c r="AEU125" s="47"/>
      <c r="AEV125" s="47"/>
      <c r="AEW125" s="47"/>
      <c r="AEX125" s="47"/>
      <c r="AEY125" s="47"/>
      <c r="AEZ125" s="47"/>
      <c r="AFA125" s="47"/>
      <c r="AFB125" s="47"/>
      <c r="AFC125" s="47"/>
      <c r="AFD125" s="47"/>
      <c r="AFE125" s="47"/>
      <c r="AFF125" s="47"/>
      <c r="AFG125" s="47"/>
      <c r="AFH125" s="47"/>
      <c r="AFI125" s="47"/>
      <c r="AFJ125" s="47"/>
      <c r="AFK125" s="47"/>
      <c r="AFL125" s="47"/>
      <c r="AFM125" s="47"/>
      <c r="AFN125" s="47"/>
      <c r="AFO125" s="47"/>
      <c r="AFP125" s="47"/>
      <c r="AFQ125" s="47"/>
      <c r="AFR125" s="47"/>
      <c r="AFS125" s="47"/>
      <c r="AFT125" s="47"/>
      <c r="AFU125" s="47"/>
      <c r="AFV125" s="47"/>
      <c r="AFW125" s="47"/>
      <c r="AFX125" s="47"/>
      <c r="AFY125" s="47"/>
      <c r="AFZ125" s="47"/>
      <c r="AGA125" s="47"/>
      <c r="AGB125" s="47"/>
      <c r="AGC125" s="47"/>
      <c r="AGD125" s="47"/>
      <c r="AGE125" s="47"/>
      <c r="AGF125" s="47"/>
      <c r="AGG125" s="47"/>
      <c r="AGH125" s="47"/>
      <c r="AGI125" s="47"/>
      <c r="AGJ125" s="47"/>
      <c r="AGK125" s="47"/>
      <c r="AGL125" s="47"/>
      <c r="AGM125" s="47"/>
      <c r="AGN125" s="47"/>
      <c r="AGO125" s="47"/>
      <c r="AGP125" s="47"/>
      <c r="AGQ125" s="47"/>
      <c r="AGR125" s="47"/>
      <c r="AGS125" s="47"/>
      <c r="AGT125" s="47"/>
      <c r="AGU125" s="47"/>
      <c r="AGV125" s="47"/>
      <c r="AGW125" s="47"/>
      <c r="AGX125" s="47"/>
      <c r="AGY125" s="47"/>
      <c r="AGZ125" s="47"/>
      <c r="AHA125" s="47"/>
      <c r="AHB125" s="47"/>
      <c r="AHC125" s="47"/>
      <c r="AHD125" s="47"/>
      <c r="AHE125" s="47"/>
      <c r="AHF125" s="47"/>
      <c r="AHG125" s="47"/>
      <c r="AHH125" s="47"/>
      <c r="AHI125" s="47"/>
      <c r="AHJ125" s="47"/>
      <c r="AHK125" s="47"/>
      <c r="AHL125" s="47"/>
      <c r="AHM125" s="47"/>
      <c r="AHN125" s="47"/>
      <c r="AHO125" s="47"/>
      <c r="AHP125" s="47"/>
      <c r="AHQ125" s="47"/>
      <c r="AHR125" s="47"/>
      <c r="AHS125" s="47"/>
      <c r="AHT125" s="47"/>
      <c r="AHU125" s="47"/>
      <c r="AHV125" s="47"/>
      <c r="AHW125" s="47"/>
      <c r="AHX125" s="47"/>
      <c r="AHY125" s="47"/>
      <c r="AHZ125" s="47"/>
      <c r="AIA125" s="47"/>
      <c r="AIB125" s="47"/>
      <c r="AIC125" s="47"/>
      <c r="AID125" s="47"/>
      <c r="AIE125" s="47"/>
      <c r="AIF125" s="47"/>
      <c r="AIG125" s="47"/>
      <c r="AIH125" s="47"/>
      <c r="AII125" s="47"/>
      <c r="AIJ125" s="47"/>
      <c r="AIK125" s="47"/>
      <c r="AIL125" s="47"/>
      <c r="AIM125" s="47"/>
      <c r="AIN125" s="47"/>
      <c r="AIO125" s="47"/>
      <c r="AIP125" s="47"/>
      <c r="AIQ125" s="47"/>
      <c r="AIR125" s="47"/>
      <c r="AIS125" s="47"/>
      <c r="AIT125" s="47"/>
      <c r="AIU125" s="47"/>
      <c r="AIV125" s="47"/>
      <c r="AIW125" s="47"/>
      <c r="AIX125" s="47"/>
      <c r="AIY125" s="47"/>
      <c r="AIZ125" s="47"/>
      <c r="AJA125" s="47"/>
      <c r="AJB125" s="47"/>
      <c r="AJC125" s="47"/>
      <c r="AJD125" s="47"/>
      <c r="AJE125" s="47"/>
      <c r="AJF125" s="47"/>
      <c r="AJG125" s="47"/>
      <c r="AJH125" s="47"/>
      <c r="AJI125" s="47"/>
      <c r="AJJ125" s="47"/>
      <c r="AJK125" s="47"/>
      <c r="AJL125" s="47"/>
      <c r="AJM125" s="47"/>
      <c r="AJN125" s="47"/>
      <c r="AJO125" s="47"/>
      <c r="AJP125" s="47"/>
      <c r="AJQ125" s="47"/>
      <c r="AJR125" s="47"/>
      <c r="AJS125" s="47"/>
      <c r="AJT125" s="47"/>
      <c r="AJU125" s="47"/>
      <c r="AJV125" s="47"/>
      <c r="AJW125" s="47"/>
      <c r="AJX125" s="47"/>
      <c r="AJY125" s="47"/>
      <c r="AJZ125" s="47"/>
      <c r="AKA125" s="47"/>
      <c r="AKB125" s="47"/>
      <c r="AKC125" s="47"/>
      <c r="AKD125" s="47"/>
      <c r="AKE125" s="47"/>
      <c r="AKF125" s="47"/>
      <c r="AKG125" s="47"/>
      <c r="AKH125" s="47"/>
      <c r="AKI125" s="47"/>
      <c r="AKJ125" s="47"/>
      <c r="AKK125" s="47"/>
      <c r="AKL125" s="47"/>
      <c r="AKM125" s="47"/>
      <c r="AKN125" s="47"/>
      <c r="AKO125" s="47"/>
      <c r="AKP125" s="47"/>
      <c r="AKQ125" s="47"/>
      <c r="AKR125" s="47"/>
      <c r="AKS125" s="47"/>
      <c r="AKT125" s="47"/>
      <c r="AKU125" s="47"/>
      <c r="AKV125" s="47"/>
      <c r="AKW125" s="47"/>
      <c r="AKX125" s="47"/>
      <c r="AKY125" s="47"/>
      <c r="AKZ125" s="47"/>
      <c r="ALA125" s="47"/>
      <c r="ALB125" s="47"/>
      <c r="ALC125" s="47"/>
      <c r="ALD125" s="47"/>
      <c r="ALE125" s="47"/>
      <c r="ALF125" s="47"/>
      <c r="ALG125" s="47"/>
      <c r="ALH125" s="47"/>
      <c r="ALI125" s="47"/>
      <c r="ALJ125" s="47"/>
      <c r="ALK125" s="47"/>
      <c r="ALL125" s="47"/>
      <c r="ALM125" s="47"/>
      <c r="ALN125" s="47"/>
      <c r="ALO125" s="47"/>
      <c r="ALP125" s="47"/>
      <c r="ALQ125" s="47"/>
      <c r="ALR125" s="47"/>
      <c r="ALS125" s="47"/>
      <c r="ALT125" s="47"/>
      <c r="ALU125" s="47"/>
      <c r="ALV125" s="47"/>
      <c r="ALW125" s="47"/>
      <c r="ALX125" s="47"/>
      <c r="ALY125" s="47"/>
      <c r="ALZ125" s="47"/>
      <c r="AMA125" s="47"/>
      <c r="AMB125" s="47"/>
      <c r="AMC125" s="47"/>
      <c r="AMD125" s="47"/>
      <c r="AME125" s="47"/>
      <c r="AMF125" s="47"/>
      <c r="AMG125" s="47"/>
      <c r="AMH125" s="47"/>
      <c r="AMI125" s="47"/>
      <c r="AMJ125" s="47"/>
      <c r="AMK125" s="47"/>
      <c r="AML125" s="47"/>
    </row>
    <row r="126" spans="1:1026" ht="15.75" thickBot="1">
      <c r="B126" s="4"/>
      <c r="C126" s="4"/>
      <c r="D126" s="4"/>
      <c r="E126" s="4"/>
      <c r="F126" s="4"/>
      <c r="G126" s="4"/>
      <c r="H126" s="4"/>
      <c r="I126"/>
    </row>
    <row r="127" spans="1:1026" s="9" customFormat="1" ht="30.75" customHeight="1">
      <c r="A127" s="8"/>
      <c r="B127" s="287" t="s">
        <v>118</v>
      </c>
      <c r="C127" s="290"/>
      <c r="D127" s="289" t="s">
        <v>119</v>
      </c>
      <c r="E127" s="289"/>
      <c r="F127" s="290"/>
      <c r="G127" s="290"/>
      <c r="H127" s="291"/>
      <c r="I127" s="64"/>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c r="HQ127" s="8"/>
      <c r="HR127" s="8"/>
      <c r="HS127" s="8"/>
      <c r="HT127" s="8"/>
      <c r="HU127" s="8"/>
      <c r="HV127" s="8"/>
      <c r="HW127" s="8"/>
      <c r="HX127" s="8"/>
      <c r="HY127" s="8"/>
      <c r="HZ127" s="8"/>
      <c r="IA127" s="8"/>
      <c r="IB127" s="8"/>
      <c r="IC127" s="8"/>
      <c r="ID127" s="8"/>
      <c r="IE127" s="8"/>
      <c r="IF127" s="8"/>
      <c r="IG127" s="8"/>
      <c r="IH127" s="8"/>
      <c r="II127" s="8"/>
      <c r="IJ127" s="8"/>
      <c r="IK127" s="8"/>
      <c r="IL127" s="8"/>
      <c r="IM127" s="8"/>
      <c r="IN127" s="8"/>
      <c r="IO127" s="8"/>
      <c r="IP127" s="8"/>
      <c r="IQ127" s="8"/>
      <c r="IR127" s="8"/>
      <c r="IS127" s="8"/>
      <c r="IT127" s="8"/>
      <c r="IU127" s="8"/>
      <c r="IV127" s="8"/>
      <c r="IW127" s="8"/>
      <c r="IX127" s="8"/>
      <c r="IY127" s="8"/>
      <c r="IZ127" s="8"/>
      <c r="JA127" s="8"/>
      <c r="JB127" s="8"/>
      <c r="JC127" s="8"/>
      <c r="JD127" s="8"/>
      <c r="JE127" s="8"/>
      <c r="JF127" s="8"/>
      <c r="JG127" s="8"/>
      <c r="JH127" s="8"/>
      <c r="JI127" s="8"/>
      <c r="JJ127" s="8"/>
      <c r="JK127" s="8"/>
      <c r="JL127" s="8"/>
      <c r="JM127" s="8"/>
      <c r="JN127" s="8"/>
      <c r="JO127" s="8"/>
      <c r="JP127" s="8"/>
      <c r="JQ127" s="8"/>
      <c r="JR127" s="8"/>
      <c r="JS127" s="8"/>
      <c r="JT127" s="8"/>
      <c r="JU127" s="8"/>
      <c r="JV127" s="8"/>
      <c r="JW127" s="8"/>
      <c r="JX127" s="8"/>
      <c r="JY127" s="8"/>
      <c r="JZ127" s="8"/>
      <c r="KA127" s="8"/>
      <c r="KB127" s="8"/>
      <c r="KC127" s="8"/>
      <c r="KD127" s="8"/>
      <c r="KE127" s="8"/>
      <c r="KF127" s="8"/>
      <c r="KG127" s="8"/>
      <c r="KH127" s="8"/>
      <c r="KI127" s="8"/>
      <c r="KJ127" s="8"/>
      <c r="KK127" s="8"/>
      <c r="KL127" s="8"/>
      <c r="KM127" s="8"/>
      <c r="KN127" s="8"/>
      <c r="KO127" s="8"/>
      <c r="KP127" s="8"/>
      <c r="KQ127" s="8"/>
      <c r="KR127" s="8"/>
      <c r="KS127" s="8"/>
      <c r="KT127" s="8"/>
      <c r="KU127" s="8"/>
      <c r="KV127" s="8"/>
      <c r="KW127" s="8"/>
      <c r="KX127" s="8"/>
      <c r="KY127" s="8"/>
      <c r="KZ127" s="8"/>
      <c r="LA127" s="8"/>
      <c r="LB127" s="8"/>
      <c r="LC127" s="8"/>
      <c r="LD127" s="8"/>
      <c r="LE127" s="8"/>
      <c r="LF127" s="8"/>
      <c r="LG127" s="8"/>
      <c r="LH127" s="8"/>
      <c r="LI127" s="8"/>
      <c r="LJ127" s="8"/>
      <c r="LK127" s="8"/>
      <c r="LL127" s="8"/>
      <c r="LM127" s="8"/>
      <c r="LN127" s="8"/>
      <c r="LO127" s="8"/>
      <c r="LP127" s="8"/>
      <c r="LQ127" s="8"/>
      <c r="LR127" s="8"/>
      <c r="LS127" s="8"/>
      <c r="LT127" s="8"/>
      <c r="LU127" s="8"/>
      <c r="LV127" s="8"/>
      <c r="LW127" s="8"/>
      <c r="LX127" s="8"/>
      <c r="LY127" s="8"/>
      <c r="LZ127" s="8"/>
      <c r="MA127" s="8"/>
      <c r="MB127" s="8"/>
      <c r="MC127" s="8"/>
      <c r="MD127" s="8"/>
      <c r="ME127" s="8"/>
      <c r="MF127" s="8"/>
      <c r="MG127" s="8"/>
      <c r="MH127" s="8"/>
      <c r="MI127" s="8"/>
      <c r="MJ127" s="8"/>
      <c r="MK127" s="8"/>
      <c r="ML127" s="8"/>
      <c r="MM127" s="8"/>
      <c r="MN127" s="8"/>
      <c r="MO127" s="8"/>
      <c r="MP127" s="8"/>
      <c r="MQ127" s="8"/>
      <c r="MR127" s="8"/>
      <c r="MS127" s="8"/>
      <c r="MT127" s="8"/>
      <c r="MU127" s="8"/>
      <c r="MV127" s="8"/>
      <c r="MW127" s="8"/>
      <c r="MX127" s="8"/>
      <c r="MY127" s="8"/>
      <c r="MZ127" s="8"/>
      <c r="NA127" s="8"/>
      <c r="NB127" s="8"/>
      <c r="NC127" s="8"/>
      <c r="ND127" s="8"/>
      <c r="NE127" s="8"/>
      <c r="NF127" s="8"/>
      <c r="NG127" s="8"/>
      <c r="NH127" s="8"/>
      <c r="NI127" s="8"/>
      <c r="NJ127" s="8"/>
      <c r="NK127" s="8"/>
      <c r="NL127" s="8"/>
      <c r="NM127" s="8"/>
      <c r="NN127" s="8"/>
      <c r="NO127" s="8"/>
      <c r="NP127" s="8"/>
      <c r="NQ127" s="8"/>
      <c r="NR127" s="8"/>
      <c r="NS127" s="8"/>
      <c r="NT127" s="8"/>
      <c r="NU127" s="8"/>
      <c r="NV127" s="8"/>
      <c r="NW127" s="8"/>
      <c r="NX127" s="8"/>
      <c r="NY127" s="8"/>
      <c r="NZ127" s="8"/>
      <c r="OA127" s="8"/>
      <c r="OB127" s="8"/>
      <c r="OC127" s="8"/>
      <c r="OD127" s="8"/>
      <c r="OE127" s="8"/>
      <c r="OF127" s="8"/>
      <c r="OG127" s="8"/>
      <c r="OH127" s="8"/>
      <c r="OI127" s="8"/>
      <c r="OJ127" s="8"/>
      <c r="OK127" s="8"/>
      <c r="OL127" s="8"/>
      <c r="OM127" s="8"/>
      <c r="ON127" s="8"/>
      <c r="OO127" s="8"/>
      <c r="OP127" s="8"/>
      <c r="OQ127" s="8"/>
      <c r="OR127" s="8"/>
      <c r="OS127" s="8"/>
      <c r="OT127" s="8"/>
      <c r="OU127" s="8"/>
      <c r="OV127" s="8"/>
      <c r="OW127" s="8"/>
      <c r="OX127" s="8"/>
      <c r="OY127" s="8"/>
      <c r="OZ127" s="8"/>
      <c r="PA127" s="8"/>
      <c r="PB127" s="8"/>
      <c r="PC127" s="8"/>
      <c r="PD127" s="8"/>
      <c r="PE127" s="8"/>
      <c r="PF127" s="8"/>
      <c r="PG127" s="8"/>
      <c r="PH127" s="8"/>
      <c r="PI127" s="8"/>
      <c r="PJ127" s="8"/>
      <c r="PK127" s="8"/>
      <c r="PL127" s="8"/>
      <c r="PM127" s="8"/>
      <c r="PN127" s="8"/>
      <c r="PO127" s="8"/>
      <c r="PP127" s="8"/>
      <c r="PQ127" s="8"/>
      <c r="PR127" s="8"/>
      <c r="PS127" s="8"/>
      <c r="PT127" s="8"/>
      <c r="PU127" s="8"/>
      <c r="PV127" s="8"/>
      <c r="PW127" s="8"/>
      <c r="PX127" s="8"/>
      <c r="PY127" s="8"/>
      <c r="PZ127" s="8"/>
      <c r="QA127" s="8"/>
      <c r="QB127" s="8"/>
      <c r="QC127" s="8"/>
      <c r="QD127" s="8"/>
      <c r="QE127" s="8"/>
      <c r="QF127" s="8"/>
      <c r="QG127" s="8"/>
      <c r="QH127" s="8"/>
      <c r="QI127" s="8"/>
      <c r="QJ127" s="8"/>
      <c r="QK127" s="8"/>
      <c r="QL127" s="8"/>
      <c r="QM127" s="8"/>
      <c r="QN127" s="8"/>
      <c r="QO127" s="8"/>
      <c r="QP127" s="8"/>
      <c r="QQ127" s="8"/>
      <c r="QR127" s="8"/>
      <c r="QS127" s="8"/>
      <c r="QT127" s="8"/>
      <c r="QU127" s="8"/>
      <c r="QV127" s="8"/>
      <c r="QW127" s="8"/>
      <c r="QX127" s="8"/>
      <c r="QY127" s="8"/>
      <c r="QZ127" s="8"/>
      <c r="RA127" s="8"/>
      <c r="RB127" s="8"/>
      <c r="RC127" s="8"/>
      <c r="RD127" s="8"/>
      <c r="RE127" s="8"/>
      <c r="RF127" s="8"/>
      <c r="RG127" s="8"/>
      <c r="RH127" s="8"/>
      <c r="RI127" s="8"/>
      <c r="RJ127" s="8"/>
      <c r="RK127" s="8"/>
      <c r="RL127" s="8"/>
      <c r="RM127" s="8"/>
      <c r="RN127" s="8"/>
      <c r="RO127" s="8"/>
      <c r="RP127" s="8"/>
      <c r="RQ127" s="8"/>
      <c r="RR127" s="8"/>
      <c r="RS127" s="8"/>
      <c r="RT127" s="8"/>
      <c r="RU127" s="8"/>
      <c r="RV127" s="8"/>
      <c r="RW127" s="8"/>
      <c r="RX127" s="8"/>
      <c r="RY127" s="8"/>
      <c r="RZ127" s="8"/>
      <c r="SA127" s="8"/>
      <c r="SB127" s="8"/>
      <c r="SC127" s="8"/>
      <c r="SD127" s="8"/>
      <c r="SE127" s="8"/>
      <c r="SF127" s="8"/>
      <c r="SG127" s="8"/>
      <c r="SH127" s="8"/>
      <c r="SI127" s="8"/>
      <c r="SJ127" s="8"/>
      <c r="SK127" s="8"/>
      <c r="SL127" s="8"/>
      <c r="SM127" s="8"/>
      <c r="SN127" s="8"/>
      <c r="SO127" s="8"/>
      <c r="SP127" s="8"/>
      <c r="SQ127" s="8"/>
      <c r="SR127" s="8"/>
      <c r="SS127" s="8"/>
      <c r="ST127" s="8"/>
      <c r="SU127" s="8"/>
      <c r="SV127" s="8"/>
      <c r="SW127" s="8"/>
      <c r="SX127" s="8"/>
      <c r="SY127" s="8"/>
      <c r="SZ127" s="8"/>
      <c r="TA127" s="8"/>
      <c r="TB127" s="8"/>
      <c r="TC127" s="8"/>
      <c r="TD127" s="8"/>
      <c r="TE127" s="8"/>
      <c r="TF127" s="8"/>
      <c r="TG127" s="8"/>
      <c r="TH127" s="8"/>
      <c r="TI127" s="8"/>
      <c r="TJ127" s="8"/>
      <c r="TK127" s="8"/>
      <c r="TL127" s="8"/>
      <c r="TM127" s="8"/>
      <c r="TN127" s="8"/>
      <c r="TO127" s="8"/>
      <c r="TP127" s="8"/>
      <c r="TQ127" s="8"/>
      <c r="TR127" s="8"/>
      <c r="TS127" s="8"/>
      <c r="TT127" s="8"/>
      <c r="TU127" s="8"/>
      <c r="TV127" s="8"/>
      <c r="TW127" s="8"/>
      <c r="TX127" s="8"/>
      <c r="TY127" s="8"/>
      <c r="TZ127" s="8"/>
      <c r="UA127" s="8"/>
      <c r="UB127" s="8"/>
      <c r="UC127" s="8"/>
      <c r="UD127" s="8"/>
      <c r="UE127" s="8"/>
      <c r="UF127" s="8"/>
      <c r="UG127" s="8"/>
      <c r="UH127" s="8"/>
      <c r="UI127" s="8"/>
      <c r="UJ127" s="8"/>
      <c r="UK127" s="8"/>
      <c r="UL127" s="8"/>
      <c r="UM127" s="8"/>
      <c r="UN127" s="8"/>
      <c r="UO127" s="8"/>
      <c r="UP127" s="8"/>
      <c r="UQ127" s="8"/>
      <c r="UR127" s="8"/>
      <c r="US127" s="8"/>
      <c r="UT127" s="8"/>
      <c r="UU127" s="8"/>
      <c r="UV127" s="8"/>
      <c r="UW127" s="8"/>
      <c r="UX127" s="8"/>
      <c r="UY127" s="8"/>
      <c r="UZ127" s="8"/>
      <c r="VA127" s="8"/>
      <c r="VB127" s="8"/>
      <c r="VC127" s="8"/>
      <c r="VD127" s="8"/>
      <c r="VE127" s="8"/>
      <c r="VF127" s="8"/>
      <c r="VG127" s="8"/>
      <c r="VH127" s="8"/>
      <c r="VI127" s="8"/>
      <c r="VJ127" s="8"/>
      <c r="VK127" s="8"/>
      <c r="VL127" s="8"/>
      <c r="VM127" s="8"/>
      <c r="VN127" s="8"/>
      <c r="VO127" s="8"/>
      <c r="VP127" s="8"/>
      <c r="VQ127" s="8"/>
      <c r="VR127" s="8"/>
      <c r="VS127" s="8"/>
      <c r="VT127" s="8"/>
      <c r="VU127" s="8"/>
      <c r="VV127" s="8"/>
      <c r="VW127" s="8"/>
      <c r="VX127" s="8"/>
      <c r="VY127" s="8"/>
      <c r="VZ127" s="8"/>
      <c r="WA127" s="8"/>
      <c r="WB127" s="8"/>
      <c r="WC127" s="8"/>
      <c r="WD127" s="8"/>
      <c r="WE127" s="8"/>
      <c r="WF127" s="8"/>
      <c r="WG127" s="8"/>
      <c r="WH127" s="8"/>
      <c r="WI127" s="8"/>
      <c r="WJ127" s="8"/>
      <c r="WK127" s="8"/>
      <c r="WL127" s="8"/>
      <c r="WM127" s="8"/>
      <c r="WN127" s="8"/>
      <c r="WO127" s="8"/>
      <c r="WP127" s="8"/>
      <c r="WQ127" s="8"/>
      <c r="WR127" s="8"/>
      <c r="WS127" s="8"/>
      <c r="WT127" s="8"/>
      <c r="WU127" s="8"/>
      <c r="WV127" s="8"/>
      <c r="WW127" s="8"/>
      <c r="WX127" s="8"/>
      <c r="WY127" s="8"/>
      <c r="WZ127" s="8"/>
      <c r="XA127" s="8"/>
      <c r="XB127" s="8"/>
      <c r="XC127" s="8"/>
      <c r="XD127" s="8"/>
      <c r="XE127" s="8"/>
      <c r="XF127" s="8"/>
      <c r="XG127" s="8"/>
      <c r="XH127" s="8"/>
      <c r="XI127" s="8"/>
      <c r="XJ127" s="8"/>
      <c r="XK127" s="8"/>
      <c r="XL127" s="8"/>
      <c r="XM127" s="8"/>
      <c r="XN127" s="8"/>
      <c r="XO127" s="8"/>
      <c r="XP127" s="8"/>
      <c r="XQ127" s="8"/>
      <c r="XR127" s="8"/>
      <c r="XS127" s="8"/>
      <c r="XT127" s="8"/>
      <c r="XU127" s="8"/>
      <c r="XV127" s="8"/>
      <c r="XW127" s="8"/>
      <c r="XX127" s="8"/>
      <c r="XY127" s="8"/>
      <c r="XZ127" s="8"/>
      <c r="YA127" s="8"/>
      <c r="YB127" s="8"/>
      <c r="YC127" s="8"/>
      <c r="YD127" s="8"/>
      <c r="YE127" s="8"/>
      <c r="YF127" s="8"/>
      <c r="YG127" s="8"/>
      <c r="YH127" s="8"/>
      <c r="YI127" s="8"/>
      <c r="YJ127" s="8"/>
      <c r="YK127" s="8"/>
      <c r="YL127" s="8"/>
      <c r="YM127" s="8"/>
      <c r="YN127" s="8"/>
      <c r="YO127" s="8"/>
      <c r="YP127" s="8"/>
      <c r="YQ127" s="8"/>
      <c r="YR127" s="8"/>
      <c r="YS127" s="8"/>
      <c r="YT127" s="8"/>
      <c r="YU127" s="8"/>
      <c r="YV127" s="8"/>
      <c r="YW127" s="8"/>
      <c r="YX127" s="8"/>
      <c r="YY127" s="8"/>
      <c r="YZ127" s="8"/>
      <c r="ZA127" s="8"/>
      <c r="ZB127" s="8"/>
      <c r="ZC127" s="8"/>
      <c r="ZD127" s="8"/>
      <c r="ZE127" s="8"/>
      <c r="ZF127" s="8"/>
      <c r="ZG127" s="8"/>
      <c r="ZH127" s="8"/>
      <c r="ZI127" s="8"/>
      <c r="ZJ127" s="8"/>
      <c r="ZK127" s="8"/>
      <c r="ZL127" s="8"/>
      <c r="ZM127" s="8"/>
      <c r="ZN127" s="8"/>
      <c r="ZO127" s="8"/>
      <c r="ZP127" s="8"/>
      <c r="ZQ127" s="8"/>
      <c r="ZR127" s="8"/>
      <c r="ZS127" s="8"/>
      <c r="ZT127" s="8"/>
      <c r="ZU127" s="8"/>
      <c r="ZV127" s="8"/>
      <c r="ZW127" s="8"/>
      <c r="ZX127" s="8"/>
      <c r="ZY127" s="8"/>
      <c r="ZZ127" s="8"/>
      <c r="AAA127" s="8"/>
      <c r="AAB127" s="8"/>
      <c r="AAC127" s="8"/>
      <c r="AAD127" s="8"/>
      <c r="AAE127" s="8"/>
      <c r="AAF127" s="8"/>
      <c r="AAG127" s="8"/>
      <c r="AAH127" s="8"/>
      <c r="AAI127" s="8"/>
      <c r="AAJ127" s="8"/>
      <c r="AAK127" s="8"/>
      <c r="AAL127" s="8"/>
      <c r="AAM127" s="8"/>
      <c r="AAN127" s="8"/>
      <c r="AAO127" s="8"/>
      <c r="AAP127" s="8"/>
      <c r="AAQ127" s="8"/>
      <c r="AAR127" s="8"/>
      <c r="AAS127" s="8"/>
      <c r="AAT127" s="8"/>
      <c r="AAU127" s="8"/>
      <c r="AAV127" s="8"/>
      <c r="AAW127" s="8"/>
      <c r="AAX127" s="8"/>
      <c r="AAY127" s="8"/>
      <c r="AAZ127" s="8"/>
      <c r="ABA127" s="8"/>
      <c r="ABB127" s="8"/>
      <c r="ABC127" s="8"/>
      <c r="ABD127" s="8"/>
      <c r="ABE127" s="8"/>
      <c r="ABF127" s="8"/>
      <c r="ABG127" s="8"/>
      <c r="ABH127" s="8"/>
      <c r="ABI127" s="8"/>
      <c r="ABJ127" s="8"/>
      <c r="ABK127" s="8"/>
      <c r="ABL127" s="8"/>
      <c r="ABM127" s="8"/>
      <c r="ABN127" s="8"/>
      <c r="ABO127" s="8"/>
      <c r="ABP127" s="8"/>
      <c r="ABQ127" s="8"/>
      <c r="ABR127" s="8"/>
      <c r="ABS127" s="8"/>
      <c r="ABT127" s="8"/>
      <c r="ABU127" s="8"/>
      <c r="ABV127" s="8"/>
      <c r="ABW127" s="8"/>
      <c r="ABX127" s="8"/>
      <c r="ABY127" s="8"/>
      <c r="ABZ127" s="8"/>
      <c r="ACA127" s="8"/>
      <c r="ACB127" s="8"/>
      <c r="ACC127" s="8"/>
      <c r="ACD127" s="8"/>
      <c r="ACE127" s="8"/>
      <c r="ACF127" s="8"/>
      <c r="ACG127" s="8"/>
      <c r="ACH127" s="8"/>
      <c r="ACI127" s="8"/>
      <c r="ACJ127" s="8"/>
      <c r="ACK127" s="8"/>
      <c r="ACL127" s="8"/>
      <c r="ACM127" s="8"/>
      <c r="ACN127" s="8"/>
      <c r="ACO127" s="8"/>
      <c r="ACP127" s="8"/>
      <c r="ACQ127" s="8"/>
      <c r="ACR127" s="8"/>
      <c r="ACS127" s="8"/>
      <c r="ACT127" s="8"/>
      <c r="ACU127" s="8"/>
      <c r="ACV127" s="8"/>
      <c r="ACW127" s="8"/>
      <c r="ACX127" s="8"/>
      <c r="ACY127" s="8"/>
      <c r="ACZ127" s="8"/>
      <c r="ADA127" s="8"/>
      <c r="ADB127" s="8"/>
      <c r="ADC127" s="8"/>
      <c r="ADD127" s="8"/>
      <c r="ADE127" s="8"/>
      <c r="ADF127" s="8"/>
      <c r="ADG127" s="8"/>
      <c r="ADH127" s="8"/>
      <c r="ADI127" s="8"/>
      <c r="ADJ127" s="8"/>
      <c r="ADK127" s="8"/>
      <c r="ADL127" s="8"/>
      <c r="ADM127" s="8"/>
      <c r="ADN127" s="8"/>
      <c r="ADO127" s="8"/>
      <c r="ADP127" s="8"/>
      <c r="ADQ127" s="8"/>
      <c r="ADR127" s="8"/>
      <c r="ADS127" s="8"/>
      <c r="ADT127" s="8"/>
      <c r="ADU127" s="8"/>
      <c r="ADV127" s="8"/>
      <c r="ADW127" s="8"/>
      <c r="ADX127" s="8"/>
      <c r="ADY127" s="8"/>
      <c r="ADZ127" s="8"/>
      <c r="AEA127" s="8"/>
      <c r="AEB127" s="8"/>
      <c r="AEC127" s="8"/>
      <c r="AED127" s="8"/>
      <c r="AEE127" s="8"/>
      <c r="AEF127" s="8"/>
      <c r="AEG127" s="8"/>
      <c r="AEH127" s="8"/>
      <c r="AEI127" s="8"/>
      <c r="AEJ127" s="8"/>
      <c r="AEK127" s="8"/>
      <c r="AEL127" s="8"/>
      <c r="AEM127" s="8"/>
      <c r="AEN127" s="8"/>
      <c r="AEO127" s="8"/>
      <c r="AEP127" s="8"/>
      <c r="AEQ127" s="8"/>
      <c r="AER127" s="8"/>
      <c r="AES127" s="8"/>
      <c r="AET127" s="8"/>
      <c r="AEU127" s="8"/>
      <c r="AEV127" s="8"/>
      <c r="AEW127" s="8"/>
      <c r="AEX127" s="8"/>
      <c r="AEY127" s="8"/>
      <c r="AEZ127" s="8"/>
      <c r="AFA127" s="8"/>
      <c r="AFB127" s="8"/>
      <c r="AFC127" s="8"/>
      <c r="AFD127" s="8"/>
      <c r="AFE127" s="8"/>
      <c r="AFF127" s="8"/>
      <c r="AFG127" s="8"/>
      <c r="AFH127" s="8"/>
      <c r="AFI127" s="8"/>
      <c r="AFJ127" s="8"/>
      <c r="AFK127" s="8"/>
      <c r="AFL127" s="8"/>
      <c r="AFM127" s="8"/>
      <c r="AFN127" s="8"/>
      <c r="AFO127" s="8"/>
      <c r="AFP127" s="8"/>
      <c r="AFQ127" s="8"/>
      <c r="AFR127" s="8"/>
      <c r="AFS127" s="8"/>
      <c r="AFT127" s="8"/>
      <c r="AFU127" s="8"/>
      <c r="AFV127" s="8"/>
      <c r="AFW127" s="8"/>
      <c r="AFX127" s="8"/>
      <c r="AFY127" s="8"/>
      <c r="AFZ127" s="8"/>
      <c r="AGA127" s="8"/>
      <c r="AGB127" s="8"/>
      <c r="AGC127" s="8"/>
      <c r="AGD127" s="8"/>
      <c r="AGE127" s="8"/>
      <c r="AGF127" s="8"/>
      <c r="AGG127" s="8"/>
      <c r="AGH127" s="8"/>
      <c r="AGI127" s="8"/>
      <c r="AGJ127" s="8"/>
      <c r="AGK127" s="8"/>
      <c r="AGL127" s="8"/>
      <c r="AGM127" s="8"/>
      <c r="AGN127" s="8"/>
      <c r="AGO127" s="8"/>
      <c r="AGP127" s="8"/>
      <c r="AGQ127" s="8"/>
      <c r="AGR127" s="8"/>
      <c r="AGS127" s="8"/>
      <c r="AGT127" s="8"/>
      <c r="AGU127" s="8"/>
      <c r="AGV127" s="8"/>
      <c r="AGW127" s="8"/>
      <c r="AGX127" s="8"/>
      <c r="AGY127" s="8"/>
      <c r="AGZ127" s="8"/>
      <c r="AHA127" s="8"/>
      <c r="AHB127" s="8"/>
      <c r="AHC127" s="8"/>
      <c r="AHD127" s="8"/>
      <c r="AHE127" s="8"/>
      <c r="AHF127" s="8"/>
      <c r="AHG127" s="8"/>
      <c r="AHH127" s="8"/>
      <c r="AHI127" s="8"/>
      <c r="AHJ127" s="8"/>
      <c r="AHK127" s="8"/>
      <c r="AHL127" s="8"/>
      <c r="AHM127" s="8"/>
      <c r="AHN127" s="8"/>
      <c r="AHO127" s="8"/>
      <c r="AHP127" s="8"/>
      <c r="AHQ127" s="8"/>
      <c r="AHR127" s="8"/>
      <c r="AHS127" s="8"/>
      <c r="AHT127" s="8"/>
      <c r="AHU127" s="8"/>
      <c r="AHV127" s="8"/>
      <c r="AHW127" s="8"/>
      <c r="AHX127" s="8"/>
      <c r="AHY127" s="8"/>
      <c r="AHZ127" s="8"/>
      <c r="AIA127" s="8"/>
      <c r="AIB127" s="8"/>
      <c r="AIC127" s="8"/>
      <c r="AID127" s="8"/>
      <c r="AIE127" s="8"/>
      <c r="AIF127" s="8"/>
      <c r="AIG127" s="8"/>
      <c r="AIH127" s="8"/>
      <c r="AII127" s="8"/>
      <c r="AIJ127" s="8"/>
      <c r="AIK127" s="8"/>
      <c r="AIL127" s="8"/>
      <c r="AIM127" s="8"/>
      <c r="AIN127" s="8"/>
      <c r="AIO127" s="8"/>
      <c r="AIP127" s="8"/>
      <c r="AIQ127" s="8"/>
      <c r="AIR127" s="8"/>
      <c r="AIS127" s="8"/>
      <c r="AIT127" s="8"/>
      <c r="AIU127" s="8"/>
      <c r="AIV127" s="8"/>
      <c r="AIW127" s="8"/>
      <c r="AIX127" s="8"/>
      <c r="AIY127" s="8"/>
      <c r="AIZ127" s="8"/>
      <c r="AJA127" s="8"/>
      <c r="AJB127" s="8"/>
      <c r="AJC127" s="8"/>
      <c r="AJD127" s="8"/>
      <c r="AJE127" s="8"/>
      <c r="AJF127" s="8"/>
      <c r="AJG127" s="8"/>
      <c r="AJH127" s="8"/>
      <c r="AJI127" s="8"/>
      <c r="AJJ127" s="8"/>
      <c r="AJK127" s="8"/>
      <c r="AJL127" s="8"/>
      <c r="AJM127" s="8"/>
      <c r="AJN127" s="8"/>
      <c r="AJO127" s="8"/>
      <c r="AJP127" s="8"/>
      <c r="AJQ127" s="8"/>
      <c r="AJR127" s="8"/>
      <c r="AJS127" s="8"/>
      <c r="AJT127" s="8"/>
      <c r="AJU127" s="8"/>
      <c r="AJV127" s="8"/>
      <c r="AJW127" s="8"/>
      <c r="AJX127" s="8"/>
      <c r="AJY127" s="8"/>
      <c r="AJZ127" s="8"/>
      <c r="AKA127" s="8"/>
      <c r="AKB127" s="8"/>
      <c r="AKC127" s="8"/>
      <c r="AKD127" s="8"/>
      <c r="AKE127" s="8"/>
      <c r="AKF127" s="8"/>
      <c r="AKG127" s="8"/>
      <c r="AKH127" s="8"/>
      <c r="AKI127" s="8"/>
      <c r="AKJ127" s="8"/>
      <c r="AKK127" s="8"/>
      <c r="AKL127" s="8"/>
      <c r="AKM127" s="8"/>
      <c r="AKN127" s="8"/>
      <c r="AKO127" s="8"/>
      <c r="AKP127" s="8"/>
      <c r="AKQ127" s="8"/>
      <c r="AKR127" s="8"/>
      <c r="AKS127" s="8"/>
      <c r="AKT127" s="8"/>
      <c r="AKU127" s="8"/>
      <c r="AKV127" s="8"/>
      <c r="AKW127" s="8"/>
      <c r="AKX127" s="8"/>
      <c r="AKY127" s="8"/>
      <c r="AKZ127" s="8"/>
      <c r="ALA127" s="8"/>
      <c r="ALB127" s="8"/>
      <c r="ALC127" s="8"/>
      <c r="ALD127" s="8"/>
      <c r="ALE127" s="8"/>
      <c r="ALF127" s="8"/>
      <c r="ALG127" s="8"/>
      <c r="ALH127" s="8"/>
      <c r="ALI127" s="8"/>
      <c r="ALJ127" s="8"/>
      <c r="ALK127" s="8"/>
      <c r="ALL127" s="8"/>
      <c r="ALM127" s="8"/>
      <c r="ALN127" s="8"/>
      <c r="ALO127" s="8"/>
      <c r="ALP127" s="8"/>
      <c r="ALQ127" s="8"/>
      <c r="ALR127" s="8"/>
      <c r="ALS127" s="8"/>
      <c r="ALT127" s="8"/>
      <c r="ALU127" s="8"/>
      <c r="ALV127" s="8"/>
      <c r="ALW127" s="8"/>
      <c r="ALX127" s="8"/>
      <c r="ALY127" s="8"/>
      <c r="ALZ127" s="8"/>
      <c r="AMA127" s="8"/>
      <c r="AMB127" s="8"/>
      <c r="AMC127" s="8"/>
      <c r="AMD127" s="8"/>
      <c r="AME127" s="8"/>
      <c r="AMF127" s="8"/>
      <c r="AMG127" s="8"/>
      <c r="AMH127" s="8"/>
      <c r="AMI127" s="8"/>
      <c r="AMJ127" s="8"/>
      <c r="AMK127" s="8"/>
      <c r="AML127" s="8"/>
    </row>
    <row r="128" spans="1:1026" ht="15.75">
      <c r="B128" s="93">
        <v>5</v>
      </c>
      <c r="C128" s="301" t="s">
        <v>120</v>
      </c>
      <c r="D128" s="302"/>
      <c r="E128" s="303"/>
      <c r="F128" s="303"/>
      <c r="G128" s="303"/>
      <c r="H128" s="94" t="s">
        <v>80</v>
      </c>
      <c r="I128"/>
    </row>
    <row r="129" spans="1:1026" ht="13.5" customHeight="1">
      <c r="B129" s="82" t="s">
        <v>9</v>
      </c>
      <c r="C129" s="282" t="s">
        <v>121</v>
      </c>
      <c r="D129" s="283"/>
      <c r="E129" s="283"/>
      <c r="F129" s="283"/>
      <c r="G129" s="284"/>
      <c r="H129" s="121">
        <f>'Uniformes e Equipamentos_STg'!G10</f>
        <v>29.028000000000002</v>
      </c>
      <c r="I129"/>
    </row>
    <row r="130" spans="1:1026" ht="13.5" customHeight="1">
      <c r="B130" s="82" t="s">
        <v>11</v>
      </c>
      <c r="C130" s="282" t="s">
        <v>122</v>
      </c>
      <c r="D130" s="283"/>
      <c r="E130" s="283"/>
      <c r="F130" s="283"/>
      <c r="G130" s="284"/>
      <c r="H130" s="121">
        <v>0</v>
      </c>
      <c r="I130"/>
    </row>
    <row r="131" spans="1:1026" ht="13.5" customHeight="1">
      <c r="B131" s="82" t="s">
        <v>13</v>
      </c>
      <c r="C131" s="282" t="s">
        <v>123</v>
      </c>
      <c r="D131" s="283"/>
      <c r="E131" s="283"/>
      <c r="F131" s="283"/>
      <c r="G131" s="284"/>
      <c r="H131" s="121">
        <v>0</v>
      </c>
      <c r="I131"/>
    </row>
    <row r="132" spans="1:1026" ht="13.5" customHeight="1">
      <c r="B132" s="83" t="s">
        <v>14</v>
      </c>
      <c r="C132" s="378" t="s">
        <v>124</v>
      </c>
      <c r="D132" s="379"/>
      <c r="E132" s="379"/>
      <c r="F132" s="283"/>
      <c r="G132" s="284"/>
      <c r="H132" s="122"/>
      <c r="I132"/>
    </row>
    <row r="133" spans="1:1026" s="37" customFormat="1" ht="25.5" customHeight="1" thickBot="1">
      <c r="A133" s="36"/>
      <c r="B133" s="256" t="s">
        <v>125</v>
      </c>
      <c r="C133" s="257"/>
      <c r="D133" s="257"/>
      <c r="E133" s="285"/>
      <c r="F133" s="285"/>
      <c r="G133" s="286"/>
      <c r="H133" s="123">
        <f>SUM(H129:H132)</f>
        <v>29.028000000000002</v>
      </c>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c r="DL133" s="36"/>
      <c r="DM133" s="36"/>
      <c r="DN133" s="36"/>
      <c r="DO133" s="36"/>
      <c r="DP133" s="36"/>
      <c r="DQ133" s="36"/>
      <c r="DR133" s="36"/>
      <c r="DS133" s="36"/>
      <c r="DT133" s="36"/>
      <c r="DU133" s="36"/>
      <c r="DV133" s="36"/>
      <c r="DW133" s="36"/>
      <c r="DX133" s="36"/>
      <c r="DY133" s="36"/>
      <c r="DZ133" s="36"/>
      <c r="EA133" s="36"/>
      <c r="EB133" s="36"/>
      <c r="EC133" s="36"/>
      <c r="ED133" s="36"/>
      <c r="EE133" s="36"/>
      <c r="EF133" s="36"/>
      <c r="EG133" s="36"/>
      <c r="EH133" s="36"/>
      <c r="EI133" s="36"/>
      <c r="EJ133" s="36"/>
      <c r="EK133" s="36"/>
      <c r="EL133" s="36"/>
      <c r="EM133" s="36"/>
      <c r="EN133" s="36"/>
      <c r="EO133" s="36"/>
      <c r="EP133" s="36"/>
      <c r="EQ133" s="36"/>
      <c r="ER133" s="36"/>
      <c r="ES133" s="36"/>
      <c r="ET133" s="36"/>
      <c r="EU133" s="36"/>
      <c r="EV133" s="36"/>
      <c r="EW133" s="36"/>
      <c r="EX133" s="36"/>
      <c r="EY133" s="36"/>
      <c r="EZ133" s="36"/>
      <c r="FA133" s="36"/>
      <c r="FB133" s="36"/>
      <c r="FC133" s="36"/>
      <c r="FD133" s="36"/>
      <c r="FE133" s="36"/>
      <c r="FF133" s="36"/>
      <c r="FG133" s="36"/>
      <c r="FH133" s="36"/>
      <c r="FI133" s="36"/>
      <c r="FJ133" s="36"/>
      <c r="FK133" s="36"/>
      <c r="FL133" s="36"/>
      <c r="FM133" s="36"/>
      <c r="FN133" s="36"/>
      <c r="FO133" s="36"/>
      <c r="FP133" s="36"/>
      <c r="FQ133" s="36"/>
      <c r="FR133" s="36"/>
      <c r="FS133" s="36"/>
      <c r="FT133" s="36"/>
      <c r="FU133" s="36"/>
      <c r="FV133" s="36"/>
      <c r="FW133" s="36"/>
      <c r="FX133" s="36"/>
      <c r="FY133" s="36"/>
      <c r="FZ133" s="36"/>
      <c r="GA133" s="36"/>
      <c r="GB133" s="36"/>
      <c r="GC133" s="36"/>
      <c r="GD133" s="36"/>
      <c r="GE133" s="36"/>
      <c r="GF133" s="36"/>
      <c r="GG133" s="36"/>
      <c r="GH133" s="36"/>
      <c r="GI133" s="36"/>
      <c r="GJ133" s="36"/>
      <c r="GK133" s="36"/>
      <c r="GL133" s="36"/>
      <c r="GM133" s="36"/>
      <c r="GN133" s="36"/>
      <c r="GO133" s="36"/>
      <c r="GP133" s="36"/>
      <c r="GQ133" s="36"/>
      <c r="GR133" s="36"/>
      <c r="GS133" s="36"/>
      <c r="GT133" s="36"/>
      <c r="GU133" s="36"/>
      <c r="GV133" s="36"/>
      <c r="GW133" s="36"/>
      <c r="GX133" s="36"/>
      <c r="GY133" s="36"/>
      <c r="GZ133" s="36"/>
      <c r="HA133" s="36"/>
      <c r="HB133" s="36"/>
      <c r="HC133" s="36"/>
      <c r="HD133" s="36"/>
      <c r="HE133" s="36"/>
      <c r="HF133" s="36"/>
      <c r="HG133" s="36"/>
      <c r="HH133" s="36"/>
      <c r="HI133" s="36"/>
      <c r="HJ133" s="36"/>
      <c r="HK133" s="36"/>
      <c r="HL133" s="36"/>
      <c r="HM133" s="36"/>
      <c r="HN133" s="36"/>
      <c r="HO133" s="36"/>
      <c r="HP133" s="36"/>
      <c r="HQ133" s="36"/>
      <c r="HR133" s="36"/>
      <c r="HS133" s="36"/>
      <c r="HT133" s="36"/>
      <c r="HU133" s="36"/>
      <c r="HV133" s="36"/>
      <c r="HW133" s="36"/>
      <c r="HX133" s="36"/>
      <c r="HY133" s="36"/>
      <c r="HZ133" s="36"/>
      <c r="IA133" s="36"/>
      <c r="IB133" s="36"/>
      <c r="IC133" s="36"/>
      <c r="ID133" s="36"/>
      <c r="IE133" s="36"/>
      <c r="IF133" s="36"/>
      <c r="IG133" s="36"/>
      <c r="IH133" s="36"/>
      <c r="II133" s="36"/>
      <c r="IJ133" s="36"/>
      <c r="IK133" s="36"/>
      <c r="IL133" s="36"/>
      <c r="IM133" s="36"/>
      <c r="IN133" s="36"/>
      <c r="IO133" s="36"/>
      <c r="IP133" s="36"/>
      <c r="IQ133" s="36"/>
      <c r="IR133" s="36"/>
      <c r="IS133" s="36"/>
      <c r="IT133" s="36"/>
      <c r="IU133" s="36"/>
      <c r="IV133" s="36"/>
      <c r="IW133" s="36"/>
      <c r="IX133" s="36"/>
      <c r="IY133" s="36"/>
      <c r="IZ133" s="36"/>
      <c r="JA133" s="36"/>
      <c r="JB133" s="36"/>
      <c r="JC133" s="36"/>
      <c r="JD133" s="36"/>
      <c r="JE133" s="36"/>
      <c r="JF133" s="36"/>
      <c r="JG133" s="36"/>
      <c r="JH133" s="36"/>
      <c r="JI133" s="36"/>
      <c r="JJ133" s="36"/>
      <c r="JK133" s="36"/>
      <c r="JL133" s="36"/>
      <c r="JM133" s="36"/>
      <c r="JN133" s="36"/>
      <c r="JO133" s="36"/>
      <c r="JP133" s="36"/>
      <c r="JQ133" s="36"/>
      <c r="JR133" s="36"/>
      <c r="JS133" s="36"/>
      <c r="JT133" s="36"/>
      <c r="JU133" s="36"/>
      <c r="JV133" s="36"/>
      <c r="JW133" s="36"/>
      <c r="JX133" s="36"/>
      <c r="JY133" s="36"/>
      <c r="JZ133" s="36"/>
      <c r="KA133" s="36"/>
      <c r="KB133" s="36"/>
      <c r="KC133" s="36"/>
      <c r="KD133" s="36"/>
      <c r="KE133" s="36"/>
      <c r="KF133" s="36"/>
      <c r="KG133" s="36"/>
      <c r="KH133" s="36"/>
      <c r="KI133" s="36"/>
      <c r="KJ133" s="36"/>
      <c r="KK133" s="36"/>
      <c r="KL133" s="36"/>
      <c r="KM133" s="36"/>
      <c r="KN133" s="36"/>
      <c r="KO133" s="36"/>
      <c r="KP133" s="36"/>
      <c r="KQ133" s="36"/>
      <c r="KR133" s="36"/>
      <c r="KS133" s="36"/>
      <c r="KT133" s="36"/>
      <c r="KU133" s="36"/>
      <c r="KV133" s="36"/>
      <c r="KW133" s="36"/>
      <c r="KX133" s="36"/>
      <c r="KY133" s="36"/>
      <c r="KZ133" s="36"/>
      <c r="LA133" s="36"/>
      <c r="LB133" s="36"/>
      <c r="LC133" s="36"/>
      <c r="LD133" s="36"/>
      <c r="LE133" s="36"/>
      <c r="LF133" s="36"/>
      <c r="LG133" s="36"/>
      <c r="LH133" s="36"/>
      <c r="LI133" s="36"/>
      <c r="LJ133" s="36"/>
      <c r="LK133" s="36"/>
      <c r="LL133" s="36"/>
      <c r="LM133" s="36"/>
      <c r="LN133" s="36"/>
      <c r="LO133" s="36"/>
      <c r="LP133" s="36"/>
      <c r="LQ133" s="36"/>
      <c r="LR133" s="36"/>
      <c r="LS133" s="36"/>
      <c r="LT133" s="36"/>
      <c r="LU133" s="36"/>
      <c r="LV133" s="36"/>
      <c r="LW133" s="36"/>
      <c r="LX133" s="36"/>
      <c r="LY133" s="36"/>
      <c r="LZ133" s="36"/>
      <c r="MA133" s="36"/>
      <c r="MB133" s="36"/>
      <c r="MC133" s="36"/>
      <c r="MD133" s="36"/>
      <c r="ME133" s="36"/>
      <c r="MF133" s="36"/>
      <c r="MG133" s="36"/>
      <c r="MH133" s="36"/>
      <c r="MI133" s="36"/>
      <c r="MJ133" s="36"/>
      <c r="MK133" s="36"/>
      <c r="ML133" s="36"/>
      <c r="MM133" s="36"/>
      <c r="MN133" s="36"/>
      <c r="MO133" s="36"/>
      <c r="MP133" s="36"/>
      <c r="MQ133" s="36"/>
      <c r="MR133" s="36"/>
      <c r="MS133" s="36"/>
      <c r="MT133" s="36"/>
      <c r="MU133" s="36"/>
      <c r="MV133" s="36"/>
      <c r="MW133" s="36"/>
      <c r="MX133" s="36"/>
      <c r="MY133" s="36"/>
      <c r="MZ133" s="36"/>
      <c r="NA133" s="36"/>
      <c r="NB133" s="36"/>
      <c r="NC133" s="36"/>
      <c r="ND133" s="36"/>
      <c r="NE133" s="36"/>
      <c r="NF133" s="36"/>
      <c r="NG133" s="36"/>
      <c r="NH133" s="36"/>
      <c r="NI133" s="36"/>
      <c r="NJ133" s="36"/>
      <c r="NK133" s="36"/>
      <c r="NL133" s="36"/>
      <c r="NM133" s="36"/>
      <c r="NN133" s="36"/>
      <c r="NO133" s="36"/>
      <c r="NP133" s="36"/>
      <c r="NQ133" s="36"/>
      <c r="NR133" s="36"/>
      <c r="NS133" s="36"/>
      <c r="NT133" s="36"/>
      <c r="NU133" s="36"/>
      <c r="NV133" s="36"/>
      <c r="NW133" s="36"/>
      <c r="NX133" s="36"/>
      <c r="NY133" s="36"/>
      <c r="NZ133" s="36"/>
      <c r="OA133" s="36"/>
      <c r="OB133" s="36"/>
      <c r="OC133" s="36"/>
      <c r="OD133" s="36"/>
      <c r="OE133" s="36"/>
      <c r="OF133" s="36"/>
      <c r="OG133" s="36"/>
      <c r="OH133" s="36"/>
      <c r="OI133" s="36"/>
      <c r="OJ133" s="36"/>
      <c r="OK133" s="36"/>
      <c r="OL133" s="36"/>
      <c r="OM133" s="36"/>
      <c r="ON133" s="36"/>
      <c r="OO133" s="36"/>
      <c r="OP133" s="36"/>
      <c r="OQ133" s="36"/>
      <c r="OR133" s="36"/>
      <c r="OS133" s="36"/>
      <c r="OT133" s="36"/>
      <c r="OU133" s="36"/>
      <c r="OV133" s="36"/>
      <c r="OW133" s="36"/>
      <c r="OX133" s="36"/>
      <c r="OY133" s="36"/>
      <c r="OZ133" s="36"/>
      <c r="PA133" s="36"/>
      <c r="PB133" s="36"/>
      <c r="PC133" s="36"/>
      <c r="PD133" s="36"/>
      <c r="PE133" s="36"/>
      <c r="PF133" s="36"/>
      <c r="PG133" s="36"/>
      <c r="PH133" s="36"/>
      <c r="PI133" s="36"/>
      <c r="PJ133" s="36"/>
      <c r="PK133" s="36"/>
      <c r="PL133" s="36"/>
      <c r="PM133" s="36"/>
      <c r="PN133" s="36"/>
      <c r="PO133" s="36"/>
      <c r="PP133" s="36"/>
      <c r="PQ133" s="36"/>
      <c r="PR133" s="36"/>
      <c r="PS133" s="36"/>
      <c r="PT133" s="36"/>
      <c r="PU133" s="36"/>
      <c r="PV133" s="36"/>
      <c r="PW133" s="36"/>
      <c r="PX133" s="36"/>
      <c r="PY133" s="36"/>
      <c r="PZ133" s="36"/>
      <c r="QA133" s="36"/>
      <c r="QB133" s="36"/>
      <c r="QC133" s="36"/>
      <c r="QD133" s="36"/>
      <c r="QE133" s="36"/>
      <c r="QF133" s="36"/>
      <c r="QG133" s="36"/>
      <c r="QH133" s="36"/>
      <c r="QI133" s="36"/>
      <c r="QJ133" s="36"/>
      <c r="QK133" s="36"/>
      <c r="QL133" s="36"/>
      <c r="QM133" s="36"/>
      <c r="QN133" s="36"/>
      <c r="QO133" s="36"/>
      <c r="QP133" s="36"/>
      <c r="QQ133" s="36"/>
      <c r="QR133" s="36"/>
      <c r="QS133" s="36"/>
      <c r="QT133" s="36"/>
      <c r="QU133" s="36"/>
      <c r="QV133" s="36"/>
      <c r="QW133" s="36"/>
      <c r="QX133" s="36"/>
      <c r="QY133" s="36"/>
      <c r="QZ133" s="36"/>
      <c r="RA133" s="36"/>
      <c r="RB133" s="36"/>
      <c r="RC133" s="36"/>
      <c r="RD133" s="36"/>
      <c r="RE133" s="36"/>
      <c r="RF133" s="36"/>
      <c r="RG133" s="36"/>
      <c r="RH133" s="36"/>
      <c r="RI133" s="36"/>
      <c r="RJ133" s="36"/>
      <c r="RK133" s="36"/>
      <c r="RL133" s="36"/>
      <c r="RM133" s="36"/>
      <c r="RN133" s="36"/>
      <c r="RO133" s="36"/>
      <c r="RP133" s="36"/>
      <c r="RQ133" s="36"/>
      <c r="RR133" s="36"/>
      <c r="RS133" s="36"/>
      <c r="RT133" s="36"/>
      <c r="RU133" s="36"/>
      <c r="RV133" s="36"/>
      <c r="RW133" s="36"/>
      <c r="RX133" s="36"/>
      <c r="RY133" s="36"/>
      <c r="RZ133" s="36"/>
      <c r="SA133" s="36"/>
      <c r="SB133" s="36"/>
      <c r="SC133" s="36"/>
      <c r="SD133" s="36"/>
      <c r="SE133" s="36"/>
      <c r="SF133" s="36"/>
      <c r="SG133" s="36"/>
      <c r="SH133" s="36"/>
      <c r="SI133" s="36"/>
      <c r="SJ133" s="36"/>
      <c r="SK133" s="36"/>
      <c r="SL133" s="36"/>
      <c r="SM133" s="36"/>
      <c r="SN133" s="36"/>
      <c r="SO133" s="36"/>
      <c r="SP133" s="36"/>
      <c r="SQ133" s="36"/>
      <c r="SR133" s="36"/>
      <c r="SS133" s="36"/>
      <c r="ST133" s="36"/>
      <c r="SU133" s="36"/>
      <c r="SV133" s="36"/>
      <c r="SW133" s="36"/>
      <c r="SX133" s="36"/>
      <c r="SY133" s="36"/>
      <c r="SZ133" s="36"/>
      <c r="TA133" s="36"/>
      <c r="TB133" s="36"/>
      <c r="TC133" s="36"/>
      <c r="TD133" s="36"/>
      <c r="TE133" s="36"/>
      <c r="TF133" s="36"/>
      <c r="TG133" s="36"/>
      <c r="TH133" s="36"/>
      <c r="TI133" s="36"/>
      <c r="TJ133" s="36"/>
      <c r="TK133" s="36"/>
      <c r="TL133" s="36"/>
      <c r="TM133" s="36"/>
      <c r="TN133" s="36"/>
      <c r="TO133" s="36"/>
      <c r="TP133" s="36"/>
      <c r="TQ133" s="36"/>
      <c r="TR133" s="36"/>
      <c r="TS133" s="36"/>
      <c r="TT133" s="36"/>
      <c r="TU133" s="36"/>
      <c r="TV133" s="36"/>
      <c r="TW133" s="36"/>
      <c r="TX133" s="36"/>
      <c r="TY133" s="36"/>
      <c r="TZ133" s="36"/>
      <c r="UA133" s="36"/>
      <c r="UB133" s="36"/>
      <c r="UC133" s="36"/>
      <c r="UD133" s="36"/>
      <c r="UE133" s="36"/>
      <c r="UF133" s="36"/>
      <c r="UG133" s="36"/>
      <c r="UH133" s="36"/>
      <c r="UI133" s="36"/>
      <c r="UJ133" s="36"/>
      <c r="UK133" s="36"/>
      <c r="UL133" s="36"/>
      <c r="UM133" s="36"/>
      <c r="UN133" s="36"/>
      <c r="UO133" s="36"/>
      <c r="UP133" s="36"/>
      <c r="UQ133" s="36"/>
      <c r="UR133" s="36"/>
      <c r="US133" s="36"/>
      <c r="UT133" s="36"/>
      <c r="UU133" s="36"/>
      <c r="UV133" s="36"/>
      <c r="UW133" s="36"/>
      <c r="UX133" s="36"/>
      <c r="UY133" s="36"/>
      <c r="UZ133" s="36"/>
      <c r="VA133" s="36"/>
      <c r="VB133" s="36"/>
      <c r="VC133" s="36"/>
      <c r="VD133" s="36"/>
      <c r="VE133" s="36"/>
      <c r="VF133" s="36"/>
      <c r="VG133" s="36"/>
      <c r="VH133" s="36"/>
      <c r="VI133" s="36"/>
      <c r="VJ133" s="36"/>
      <c r="VK133" s="36"/>
      <c r="VL133" s="36"/>
      <c r="VM133" s="36"/>
      <c r="VN133" s="36"/>
      <c r="VO133" s="36"/>
      <c r="VP133" s="36"/>
      <c r="VQ133" s="36"/>
      <c r="VR133" s="36"/>
      <c r="VS133" s="36"/>
      <c r="VT133" s="36"/>
      <c r="VU133" s="36"/>
      <c r="VV133" s="36"/>
      <c r="VW133" s="36"/>
      <c r="VX133" s="36"/>
      <c r="VY133" s="36"/>
      <c r="VZ133" s="36"/>
      <c r="WA133" s="36"/>
      <c r="WB133" s="36"/>
      <c r="WC133" s="36"/>
      <c r="WD133" s="36"/>
      <c r="WE133" s="36"/>
      <c r="WF133" s="36"/>
      <c r="WG133" s="36"/>
      <c r="WH133" s="36"/>
      <c r="WI133" s="36"/>
      <c r="WJ133" s="36"/>
      <c r="WK133" s="36"/>
      <c r="WL133" s="36"/>
      <c r="WM133" s="36"/>
      <c r="WN133" s="36"/>
      <c r="WO133" s="36"/>
      <c r="WP133" s="36"/>
      <c r="WQ133" s="36"/>
      <c r="WR133" s="36"/>
      <c r="WS133" s="36"/>
      <c r="WT133" s="36"/>
      <c r="WU133" s="36"/>
      <c r="WV133" s="36"/>
      <c r="WW133" s="36"/>
      <c r="WX133" s="36"/>
      <c r="WY133" s="36"/>
      <c r="WZ133" s="36"/>
      <c r="XA133" s="36"/>
      <c r="XB133" s="36"/>
      <c r="XC133" s="36"/>
      <c r="XD133" s="36"/>
      <c r="XE133" s="36"/>
      <c r="XF133" s="36"/>
      <c r="XG133" s="36"/>
      <c r="XH133" s="36"/>
      <c r="XI133" s="36"/>
      <c r="XJ133" s="36"/>
      <c r="XK133" s="36"/>
      <c r="XL133" s="36"/>
      <c r="XM133" s="36"/>
      <c r="XN133" s="36"/>
      <c r="XO133" s="36"/>
      <c r="XP133" s="36"/>
      <c r="XQ133" s="36"/>
      <c r="XR133" s="36"/>
      <c r="XS133" s="36"/>
      <c r="XT133" s="36"/>
      <c r="XU133" s="36"/>
      <c r="XV133" s="36"/>
      <c r="XW133" s="36"/>
      <c r="XX133" s="36"/>
      <c r="XY133" s="36"/>
      <c r="XZ133" s="36"/>
      <c r="YA133" s="36"/>
      <c r="YB133" s="36"/>
      <c r="YC133" s="36"/>
      <c r="YD133" s="36"/>
      <c r="YE133" s="36"/>
      <c r="YF133" s="36"/>
      <c r="YG133" s="36"/>
      <c r="YH133" s="36"/>
      <c r="YI133" s="36"/>
      <c r="YJ133" s="36"/>
      <c r="YK133" s="36"/>
      <c r="YL133" s="36"/>
      <c r="YM133" s="36"/>
      <c r="YN133" s="36"/>
      <c r="YO133" s="36"/>
      <c r="YP133" s="36"/>
      <c r="YQ133" s="36"/>
      <c r="YR133" s="36"/>
      <c r="YS133" s="36"/>
      <c r="YT133" s="36"/>
      <c r="YU133" s="36"/>
      <c r="YV133" s="36"/>
      <c r="YW133" s="36"/>
      <c r="YX133" s="36"/>
      <c r="YY133" s="36"/>
      <c r="YZ133" s="36"/>
      <c r="ZA133" s="36"/>
      <c r="ZB133" s="36"/>
      <c r="ZC133" s="36"/>
      <c r="ZD133" s="36"/>
      <c r="ZE133" s="36"/>
      <c r="ZF133" s="36"/>
      <c r="ZG133" s="36"/>
      <c r="ZH133" s="36"/>
      <c r="ZI133" s="36"/>
      <c r="ZJ133" s="36"/>
      <c r="ZK133" s="36"/>
      <c r="ZL133" s="36"/>
      <c r="ZM133" s="36"/>
      <c r="ZN133" s="36"/>
      <c r="ZO133" s="36"/>
      <c r="ZP133" s="36"/>
      <c r="ZQ133" s="36"/>
      <c r="ZR133" s="36"/>
      <c r="ZS133" s="36"/>
      <c r="ZT133" s="36"/>
      <c r="ZU133" s="36"/>
      <c r="ZV133" s="36"/>
      <c r="ZW133" s="36"/>
      <c r="ZX133" s="36"/>
      <c r="ZY133" s="36"/>
      <c r="ZZ133" s="36"/>
      <c r="AAA133" s="36"/>
      <c r="AAB133" s="36"/>
      <c r="AAC133" s="36"/>
      <c r="AAD133" s="36"/>
      <c r="AAE133" s="36"/>
      <c r="AAF133" s="36"/>
      <c r="AAG133" s="36"/>
      <c r="AAH133" s="36"/>
      <c r="AAI133" s="36"/>
      <c r="AAJ133" s="36"/>
      <c r="AAK133" s="36"/>
      <c r="AAL133" s="36"/>
      <c r="AAM133" s="36"/>
      <c r="AAN133" s="36"/>
      <c r="AAO133" s="36"/>
      <c r="AAP133" s="36"/>
      <c r="AAQ133" s="36"/>
      <c r="AAR133" s="36"/>
      <c r="AAS133" s="36"/>
      <c r="AAT133" s="36"/>
      <c r="AAU133" s="36"/>
      <c r="AAV133" s="36"/>
      <c r="AAW133" s="36"/>
      <c r="AAX133" s="36"/>
      <c r="AAY133" s="36"/>
      <c r="AAZ133" s="36"/>
      <c r="ABA133" s="36"/>
      <c r="ABB133" s="36"/>
      <c r="ABC133" s="36"/>
      <c r="ABD133" s="36"/>
      <c r="ABE133" s="36"/>
      <c r="ABF133" s="36"/>
      <c r="ABG133" s="36"/>
      <c r="ABH133" s="36"/>
      <c r="ABI133" s="36"/>
      <c r="ABJ133" s="36"/>
      <c r="ABK133" s="36"/>
      <c r="ABL133" s="36"/>
      <c r="ABM133" s="36"/>
      <c r="ABN133" s="36"/>
      <c r="ABO133" s="36"/>
      <c r="ABP133" s="36"/>
      <c r="ABQ133" s="36"/>
      <c r="ABR133" s="36"/>
      <c r="ABS133" s="36"/>
      <c r="ABT133" s="36"/>
      <c r="ABU133" s="36"/>
      <c r="ABV133" s="36"/>
      <c r="ABW133" s="36"/>
      <c r="ABX133" s="36"/>
      <c r="ABY133" s="36"/>
      <c r="ABZ133" s="36"/>
      <c r="ACA133" s="36"/>
      <c r="ACB133" s="36"/>
      <c r="ACC133" s="36"/>
      <c r="ACD133" s="36"/>
      <c r="ACE133" s="36"/>
      <c r="ACF133" s="36"/>
      <c r="ACG133" s="36"/>
      <c r="ACH133" s="36"/>
      <c r="ACI133" s="36"/>
      <c r="ACJ133" s="36"/>
      <c r="ACK133" s="36"/>
      <c r="ACL133" s="36"/>
      <c r="ACM133" s="36"/>
      <c r="ACN133" s="36"/>
      <c r="ACO133" s="36"/>
      <c r="ACP133" s="36"/>
      <c r="ACQ133" s="36"/>
      <c r="ACR133" s="36"/>
      <c r="ACS133" s="36"/>
      <c r="ACT133" s="36"/>
      <c r="ACU133" s="36"/>
      <c r="ACV133" s="36"/>
      <c r="ACW133" s="36"/>
      <c r="ACX133" s="36"/>
      <c r="ACY133" s="36"/>
      <c r="ACZ133" s="36"/>
      <c r="ADA133" s="36"/>
      <c r="ADB133" s="36"/>
      <c r="ADC133" s="36"/>
      <c r="ADD133" s="36"/>
      <c r="ADE133" s="36"/>
      <c r="ADF133" s="36"/>
      <c r="ADG133" s="36"/>
      <c r="ADH133" s="36"/>
      <c r="ADI133" s="36"/>
      <c r="ADJ133" s="36"/>
      <c r="ADK133" s="36"/>
      <c r="ADL133" s="36"/>
      <c r="ADM133" s="36"/>
      <c r="ADN133" s="36"/>
      <c r="ADO133" s="36"/>
      <c r="ADP133" s="36"/>
      <c r="ADQ133" s="36"/>
      <c r="ADR133" s="36"/>
      <c r="ADS133" s="36"/>
      <c r="ADT133" s="36"/>
      <c r="ADU133" s="36"/>
      <c r="ADV133" s="36"/>
      <c r="ADW133" s="36"/>
      <c r="ADX133" s="36"/>
      <c r="ADY133" s="36"/>
      <c r="ADZ133" s="36"/>
      <c r="AEA133" s="36"/>
      <c r="AEB133" s="36"/>
      <c r="AEC133" s="36"/>
      <c r="AED133" s="36"/>
      <c r="AEE133" s="36"/>
      <c r="AEF133" s="36"/>
      <c r="AEG133" s="36"/>
      <c r="AEH133" s="36"/>
      <c r="AEI133" s="36"/>
      <c r="AEJ133" s="36"/>
      <c r="AEK133" s="36"/>
      <c r="AEL133" s="36"/>
      <c r="AEM133" s="36"/>
      <c r="AEN133" s="36"/>
      <c r="AEO133" s="36"/>
      <c r="AEP133" s="36"/>
      <c r="AEQ133" s="36"/>
      <c r="AER133" s="36"/>
      <c r="AES133" s="36"/>
      <c r="AET133" s="36"/>
      <c r="AEU133" s="36"/>
      <c r="AEV133" s="36"/>
      <c r="AEW133" s="36"/>
      <c r="AEX133" s="36"/>
      <c r="AEY133" s="36"/>
      <c r="AEZ133" s="36"/>
      <c r="AFA133" s="36"/>
      <c r="AFB133" s="36"/>
      <c r="AFC133" s="36"/>
      <c r="AFD133" s="36"/>
      <c r="AFE133" s="36"/>
      <c r="AFF133" s="36"/>
      <c r="AFG133" s="36"/>
      <c r="AFH133" s="36"/>
      <c r="AFI133" s="36"/>
      <c r="AFJ133" s="36"/>
      <c r="AFK133" s="36"/>
      <c r="AFL133" s="36"/>
      <c r="AFM133" s="36"/>
      <c r="AFN133" s="36"/>
      <c r="AFO133" s="36"/>
      <c r="AFP133" s="36"/>
      <c r="AFQ133" s="36"/>
      <c r="AFR133" s="36"/>
      <c r="AFS133" s="36"/>
      <c r="AFT133" s="36"/>
      <c r="AFU133" s="36"/>
      <c r="AFV133" s="36"/>
      <c r="AFW133" s="36"/>
      <c r="AFX133" s="36"/>
      <c r="AFY133" s="36"/>
      <c r="AFZ133" s="36"/>
      <c r="AGA133" s="36"/>
      <c r="AGB133" s="36"/>
      <c r="AGC133" s="36"/>
      <c r="AGD133" s="36"/>
      <c r="AGE133" s="36"/>
      <c r="AGF133" s="36"/>
      <c r="AGG133" s="36"/>
      <c r="AGH133" s="36"/>
      <c r="AGI133" s="36"/>
      <c r="AGJ133" s="36"/>
      <c r="AGK133" s="36"/>
      <c r="AGL133" s="36"/>
      <c r="AGM133" s="36"/>
      <c r="AGN133" s="36"/>
      <c r="AGO133" s="36"/>
      <c r="AGP133" s="36"/>
      <c r="AGQ133" s="36"/>
      <c r="AGR133" s="36"/>
      <c r="AGS133" s="36"/>
      <c r="AGT133" s="36"/>
      <c r="AGU133" s="36"/>
      <c r="AGV133" s="36"/>
      <c r="AGW133" s="36"/>
      <c r="AGX133" s="36"/>
      <c r="AGY133" s="36"/>
      <c r="AGZ133" s="36"/>
      <c r="AHA133" s="36"/>
      <c r="AHB133" s="36"/>
      <c r="AHC133" s="36"/>
      <c r="AHD133" s="36"/>
      <c r="AHE133" s="36"/>
      <c r="AHF133" s="36"/>
      <c r="AHG133" s="36"/>
      <c r="AHH133" s="36"/>
      <c r="AHI133" s="36"/>
      <c r="AHJ133" s="36"/>
      <c r="AHK133" s="36"/>
      <c r="AHL133" s="36"/>
      <c r="AHM133" s="36"/>
      <c r="AHN133" s="36"/>
      <c r="AHO133" s="36"/>
      <c r="AHP133" s="36"/>
      <c r="AHQ133" s="36"/>
      <c r="AHR133" s="36"/>
      <c r="AHS133" s="36"/>
      <c r="AHT133" s="36"/>
      <c r="AHU133" s="36"/>
      <c r="AHV133" s="36"/>
      <c r="AHW133" s="36"/>
      <c r="AHX133" s="36"/>
      <c r="AHY133" s="36"/>
      <c r="AHZ133" s="36"/>
      <c r="AIA133" s="36"/>
      <c r="AIB133" s="36"/>
      <c r="AIC133" s="36"/>
      <c r="AID133" s="36"/>
      <c r="AIE133" s="36"/>
      <c r="AIF133" s="36"/>
      <c r="AIG133" s="36"/>
      <c r="AIH133" s="36"/>
      <c r="AII133" s="36"/>
      <c r="AIJ133" s="36"/>
      <c r="AIK133" s="36"/>
      <c r="AIL133" s="36"/>
      <c r="AIM133" s="36"/>
      <c r="AIN133" s="36"/>
      <c r="AIO133" s="36"/>
      <c r="AIP133" s="36"/>
      <c r="AIQ133" s="36"/>
      <c r="AIR133" s="36"/>
      <c r="AIS133" s="36"/>
      <c r="AIT133" s="36"/>
      <c r="AIU133" s="36"/>
      <c r="AIV133" s="36"/>
      <c r="AIW133" s="36"/>
      <c r="AIX133" s="36"/>
      <c r="AIY133" s="36"/>
      <c r="AIZ133" s="36"/>
      <c r="AJA133" s="36"/>
      <c r="AJB133" s="36"/>
      <c r="AJC133" s="36"/>
      <c r="AJD133" s="36"/>
      <c r="AJE133" s="36"/>
      <c r="AJF133" s="36"/>
      <c r="AJG133" s="36"/>
      <c r="AJH133" s="36"/>
      <c r="AJI133" s="36"/>
      <c r="AJJ133" s="36"/>
      <c r="AJK133" s="36"/>
      <c r="AJL133" s="36"/>
      <c r="AJM133" s="36"/>
      <c r="AJN133" s="36"/>
      <c r="AJO133" s="36"/>
      <c r="AJP133" s="36"/>
      <c r="AJQ133" s="36"/>
      <c r="AJR133" s="36"/>
      <c r="AJS133" s="36"/>
      <c r="AJT133" s="36"/>
      <c r="AJU133" s="36"/>
      <c r="AJV133" s="36"/>
      <c r="AJW133" s="36"/>
      <c r="AJX133" s="36"/>
      <c r="AJY133" s="36"/>
      <c r="AJZ133" s="36"/>
      <c r="AKA133" s="36"/>
      <c r="AKB133" s="36"/>
      <c r="AKC133" s="36"/>
      <c r="AKD133" s="36"/>
      <c r="AKE133" s="36"/>
      <c r="AKF133" s="36"/>
      <c r="AKG133" s="36"/>
      <c r="AKH133" s="36"/>
      <c r="AKI133" s="36"/>
      <c r="AKJ133" s="36"/>
      <c r="AKK133" s="36"/>
      <c r="AKL133" s="36"/>
      <c r="AKM133" s="36"/>
      <c r="AKN133" s="36"/>
      <c r="AKO133" s="36"/>
      <c r="AKP133" s="36"/>
      <c r="AKQ133" s="36"/>
      <c r="AKR133" s="36"/>
      <c r="AKS133" s="36"/>
      <c r="AKT133" s="36"/>
      <c r="AKU133" s="36"/>
      <c r="AKV133" s="36"/>
      <c r="AKW133" s="36"/>
      <c r="AKX133" s="36"/>
      <c r="AKY133" s="36"/>
      <c r="AKZ133" s="36"/>
      <c r="ALA133" s="36"/>
      <c r="ALB133" s="36"/>
      <c r="ALC133" s="36"/>
      <c r="ALD133" s="36"/>
      <c r="ALE133" s="36"/>
      <c r="ALF133" s="36"/>
      <c r="ALG133" s="36"/>
      <c r="ALH133" s="36"/>
      <c r="ALI133" s="36"/>
      <c r="ALJ133" s="36"/>
      <c r="ALK133" s="36"/>
      <c r="ALL133" s="36"/>
      <c r="ALM133" s="36"/>
      <c r="ALN133" s="36"/>
      <c r="ALO133" s="36"/>
      <c r="ALP133" s="36"/>
      <c r="ALQ133" s="36"/>
      <c r="ALR133" s="36"/>
      <c r="ALS133" s="36"/>
      <c r="ALT133" s="36"/>
      <c r="ALU133" s="36"/>
      <c r="ALV133" s="36"/>
      <c r="ALW133" s="36"/>
      <c r="ALX133" s="36"/>
      <c r="ALY133" s="36"/>
      <c r="ALZ133" s="36"/>
      <c r="AMA133" s="36"/>
      <c r="AMB133" s="36"/>
      <c r="AMC133" s="36"/>
      <c r="AMD133" s="36"/>
      <c r="AME133" s="36"/>
      <c r="AMF133" s="36"/>
      <c r="AMG133" s="36"/>
      <c r="AMH133" s="36"/>
      <c r="AMI133" s="36"/>
      <c r="AMJ133" s="36"/>
      <c r="AMK133" s="36"/>
      <c r="AML133" s="36"/>
    </row>
    <row r="134" spans="1:1026" ht="15.75" thickBot="1">
      <c r="A134" s="35"/>
      <c r="B134" s="78"/>
      <c r="C134" s="79"/>
      <c r="D134" s="79"/>
      <c r="E134" s="79"/>
      <c r="F134" s="80"/>
      <c r="G134" s="80"/>
      <c r="H134" s="81"/>
      <c r="I134" s="34"/>
    </row>
    <row r="135" spans="1:1026" s="9" customFormat="1" ht="30.75" customHeight="1">
      <c r="A135" s="8"/>
      <c r="B135" s="287" t="s">
        <v>126</v>
      </c>
      <c r="C135" s="288"/>
      <c r="D135" s="289" t="s">
        <v>131</v>
      </c>
      <c r="E135" s="289"/>
      <c r="F135" s="290"/>
      <c r="G135" s="290"/>
      <c r="H135" s="291"/>
      <c r="I135" s="64"/>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c r="HB135" s="8"/>
      <c r="HC135" s="8"/>
      <c r="HD135" s="8"/>
      <c r="HE135" s="8"/>
      <c r="HF135" s="8"/>
      <c r="HG135" s="8"/>
      <c r="HH135" s="8"/>
      <c r="HI135" s="8"/>
      <c r="HJ135" s="8"/>
      <c r="HK135" s="8"/>
      <c r="HL135" s="8"/>
      <c r="HM135" s="8"/>
      <c r="HN135" s="8"/>
      <c r="HO135" s="8"/>
      <c r="HP135" s="8"/>
      <c r="HQ135" s="8"/>
      <c r="HR135" s="8"/>
      <c r="HS135" s="8"/>
      <c r="HT135" s="8"/>
      <c r="HU135" s="8"/>
      <c r="HV135" s="8"/>
      <c r="HW135" s="8"/>
      <c r="HX135" s="8"/>
      <c r="HY135" s="8"/>
      <c r="HZ135" s="8"/>
      <c r="IA135" s="8"/>
      <c r="IB135" s="8"/>
      <c r="IC135" s="8"/>
      <c r="ID135" s="8"/>
      <c r="IE135" s="8"/>
      <c r="IF135" s="8"/>
      <c r="IG135" s="8"/>
      <c r="IH135" s="8"/>
      <c r="II135" s="8"/>
      <c r="IJ135" s="8"/>
      <c r="IK135" s="8"/>
      <c r="IL135" s="8"/>
      <c r="IM135" s="8"/>
      <c r="IN135" s="8"/>
      <c r="IO135" s="8"/>
      <c r="IP135" s="8"/>
      <c r="IQ135" s="8"/>
      <c r="IR135" s="8"/>
      <c r="IS135" s="8"/>
      <c r="IT135" s="8"/>
      <c r="IU135" s="8"/>
      <c r="IV135" s="8"/>
      <c r="IW135" s="8"/>
      <c r="IX135" s="8"/>
      <c r="IY135" s="8"/>
      <c r="IZ135" s="8"/>
      <c r="JA135" s="8"/>
      <c r="JB135" s="8"/>
      <c r="JC135" s="8"/>
      <c r="JD135" s="8"/>
      <c r="JE135" s="8"/>
      <c r="JF135" s="8"/>
      <c r="JG135" s="8"/>
      <c r="JH135" s="8"/>
      <c r="JI135" s="8"/>
      <c r="JJ135" s="8"/>
      <c r="JK135" s="8"/>
      <c r="JL135" s="8"/>
      <c r="JM135" s="8"/>
      <c r="JN135" s="8"/>
      <c r="JO135" s="8"/>
      <c r="JP135" s="8"/>
      <c r="JQ135" s="8"/>
      <c r="JR135" s="8"/>
      <c r="JS135" s="8"/>
      <c r="JT135" s="8"/>
      <c r="JU135" s="8"/>
      <c r="JV135" s="8"/>
      <c r="JW135" s="8"/>
      <c r="JX135" s="8"/>
      <c r="JY135" s="8"/>
      <c r="JZ135" s="8"/>
      <c r="KA135" s="8"/>
      <c r="KB135" s="8"/>
      <c r="KC135" s="8"/>
      <c r="KD135" s="8"/>
      <c r="KE135" s="8"/>
      <c r="KF135" s="8"/>
      <c r="KG135" s="8"/>
      <c r="KH135" s="8"/>
      <c r="KI135" s="8"/>
      <c r="KJ135" s="8"/>
      <c r="KK135" s="8"/>
      <c r="KL135" s="8"/>
      <c r="KM135" s="8"/>
      <c r="KN135" s="8"/>
      <c r="KO135" s="8"/>
      <c r="KP135" s="8"/>
      <c r="KQ135" s="8"/>
      <c r="KR135" s="8"/>
      <c r="KS135" s="8"/>
      <c r="KT135" s="8"/>
      <c r="KU135" s="8"/>
      <c r="KV135" s="8"/>
      <c r="KW135" s="8"/>
      <c r="KX135" s="8"/>
      <c r="KY135" s="8"/>
      <c r="KZ135" s="8"/>
      <c r="LA135" s="8"/>
      <c r="LB135" s="8"/>
      <c r="LC135" s="8"/>
      <c r="LD135" s="8"/>
      <c r="LE135" s="8"/>
      <c r="LF135" s="8"/>
      <c r="LG135" s="8"/>
      <c r="LH135" s="8"/>
      <c r="LI135" s="8"/>
      <c r="LJ135" s="8"/>
      <c r="LK135" s="8"/>
      <c r="LL135" s="8"/>
      <c r="LM135" s="8"/>
      <c r="LN135" s="8"/>
      <c r="LO135" s="8"/>
      <c r="LP135" s="8"/>
      <c r="LQ135" s="8"/>
      <c r="LR135" s="8"/>
      <c r="LS135" s="8"/>
      <c r="LT135" s="8"/>
      <c r="LU135" s="8"/>
      <c r="LV135" s="8"/>
      <c r="LW135" s="8"/>
      <c r="LX135" s="8"/>
      <c r="LY135" s="8"/>
      <c r="LZ135" s="8"/>
      <c r="MA135" s="8"/>
      <c r="MB135" s="8"/>
      <c r="MC135" s="8"/>
      <c r="MD135" s="8"/>
      <c r="ME135" s="8"/>
      <c r="MF135" s="8"/>
      <c r="MG135" s="8"/>
      <c r="MH135" s="8"/>
      <c r="MI135" s="8"/>
      <c r="MJ135" s="8"/>
      <c r="MK135" s="8"/>
      <c r="ML135" s="8"/>
      <c r="MM135" s="8"/>
      <c r="MN135" s="8"/>
      <c r="MO135" s="8"/>
      <c r="MP135" s="8"/>
      <c r="MQ135" s="8"/>
      <c r="MR135" s="8"/>
      <c r="MS135" s="8"/>
      <c r="MT135" s="8"/>
      <c r="MU135" s="8"/>
      <c r="MV135" s="8"/>
      <c r="MW135" s="8"/>
      <c r="MX135" s="8"/>
      <c r="MY135" s="8"/>
      <c r="MZ135" s="8"/>
      <c r="NA135" s="8"/>
      <c r="NB135" s="8"/>
      <c r="NC135" s="8"/>
      <c r="ND135" s="8"/>
      <c r="NE135" s="8"/>
      <c r="NF135" s="8"/>
      <c r="NG135" s="8"/>
      <c r="NH135" s="8"/>
      <c r="NI135" s="8"/>
      <c r="NJ135" s="8"/>
      <c r="NK135" s="8"/>
      <c r="NL135" s="8"/>
      <c r="NM135" s="8"/>
      <c r="NN135" s="8"/>
      <c r="NO135" s="8"/>
      <c r="NP135" s="8"/>
      <c r="NQ135" s="8"/>
      <c r="NR135" s="8"/>
      <c r="NS135" s="8"/>
      <c r="NT135" s="8"/>
      <c r="NU135" s="8"/>
      <c r="NV135" s="8"/>
      <c r="NW135" s="8"/>
      <c r="NX135" s="8"/>
      <c r="NY135" s="8"/>
      <c r="NZ135" s="8"/>
      <c r="OA135" s="8"/>
      <c r="OB135" s="8"/>
      <c r="OC135" s="8"/>
      <c r="OD135" s="8"/>
      <c r="OE135" s="8"/>
      <c r="OF135" s="8"/>
      <c r="OG135" s="8"/>
      <c r="OH135" s="8"/>
      <c r="OI135" s="8"/>
      <c r="OJ135" s="8"/>
      <c r="OK135" s="8"/>
      <c r="OL135" s="8"/>
      <c r="OM135" s="8"/>
      <c r="ON135" s="8"/>
      <c r="OO135" s="8"/>
      <c r="OP135" s="8"/>
      <c r="OQ135" s="8"/>
      <c r="OR135" s="8"/>
      <c r="OS135" s="8"/>
      <c r="OT135" s="8"/>
      <c r="OU135" s="8"/>
      <c r="OV135" s="8"/>
      <c r="OW135" s="8"/>
      <c r="OX135" s="8"/>
      <c r="OY135" s="8"/>
      <c r="OZ135" s="8"/>
      <c r="PA135" s="8"/>
      <c r="PB135" s="8"/>
      <c r="PC135" s="8"/>
      <c r="PD135" s="8"/>
      <c r="PE135" s="8"/>
      <c r="PF135" s="8"/>
      <c r="PG135" s="8"/>
      <c r="PH135" s="8"/>
      <c r="PI135" s="8"/>
      <c r="PJ135" s="8"/>
      <c r="PK135" s="8"/>
      <c r="PL135" s="8"/>
      <c r="PM135" s="8"/>
      <c r="PN135" s="8"/>
      <c r="PO135" s="8"/>
      <c r="PP135" s="8"/>
      <c r="PQ135" s="8"/>
      <c r="PR135" s="8"/>
      <c r="PS135" s="8"/>
      <c r="PT135" s="8"/>
      <c r="PU135" s="8"/>
      <c r="PV135" s="8"/>
      <c r="PW135" s="8"/>
      <c r="PX135" s="8"/>
      <c r="PY135" s="8"/>
      <c r="PZ135" s="8"/>
      <c r="QA135" s="8"/>
      <c r="QB135" s="8"/>
      <c r="QC135" s="8"/>
      <c r="QD135" s="8"/>
      <c r="QE135" s="8"/>
      <c r="QF135" s="8"/>
      <c r="QG135" s="8"/>
      <c r="QH135" s="8"/>
      <c r="QI135" s="8"/>
      <c r="QJ135" s="8"/>
      <c r="QK135" s="8"/>
      <c r="QL135" s="8"/>
      <c r="QM135" s="8"/>
      <c r="QN135" s="8"/>
      <c r="QO135" s="8"/>
      <c r="QP135" s="8"/>
      <c r="QQ135" s="8"/>
      <c r="QR135" s="8"/>
      <c r="QS135" s="8"/>
      <c r="QT135" s="8"/>
      <c r="QU135" s="8"/>
      <c r="QV135" s="8"/>
      <c r="QW135" s="8"/>
      <c r="QX135" s="8"/>
      <c r="QY135" s="8"/>
      <c r="QZ135" s="8"/>
      <c r="RA135" s="8"/>
      <c r="RB135" s="8"/>
      <c r="RC135" s="8"/>
      <c r="RD135" s="8"/>
      <c r="RE135" s="8"/>
      <c r="RF135" s="8"/>
      <c r="RG135" s="8"/>
      <c r="RH135" s="8"/>
      <c r="RI135" s="8"/>
      <c r="RJ135" s="8"/>
      <c r="RK135" s="8"/>
      <c r="RL135" s="8"/>
      <c r="RM135" s="8"/>
      <c r="RN135" s="8"/>
      <c r="RO135" s="8"/>
      <c r="RP135" s="8"/>
      <c r="RQ135" s="8"/>
      <c r="RR135" s="8"/>
      <c r="RS135" s="8"/>
      <c r="RT135" s="8"/>
      <c r="RU135" s="8"/>
      <c r="RV135" s="8"/>
      <c r="RW135" s="8"/>
      <c r="RX135" s="8"/>
      <c r="RY135" s="8"/>
      <c r="RZ135" s="8"/>
      <c r="SA135" s="8"/>
      <c r="SB135" s="8"/>
      <c r="SC135" s="8"/>
      <c r="SD135" s="8"/>
      <c r="SE135" s="8"/>
      <c r="SF135" s="8"/>
      <c r="SG135" s="8"/>
      <c r="SH135" s="8"/>
      <c r="SI135" s="8"/>
      <c r="SJ135" s="8"/>
      <c r="SK135" s="8"/>
      <c r="SL135" s="8"/>
      <c r="SM135" s="8"/>
      <c r="SN135" s="8"/>
      <c r="SO135" s="8"/>
      <c r="SP135" s="8"/>
      <c r="SQ135" s="8"/>
      <c r="SR135" s="8"/>
      <c r="SS135" s="8"/>
      <c r="ST135" s="8"/>
      <c r="SU135" s="8"/>
      <c r="SV135" s="8"/>
      <c r="SW135" s="8"/>
      <c r="SX135" s="8"/>
      <c r="SY135" s="8"/>
      <c r="SZ135" s="8"/>
      <c r="TA135" s="8"/>
      <c r="TB135" s="8"/>
      <c r="TC135" s="8"/>
      <c r="TD135" s="8"/>
      <c r="TE135" s="8"/>
      <c r="TF135" s="8"/>
      <c r="TG135" s="8"/>
      <c r="TH135" s="8"/>
      <c r="TI135" s="8"/>
      <c r="TJ135" s="8"/>
      <c r="TK135" s="8"/>
      <c r="TL135" s="8"/>
      <c r="TM135" s="8"/>
      <c r="TN135" s="8"/>
      <c r="TO135" s="8"/>
      <c r="TP135" s="8"/>
      <c r="TQ135" s="8"/>
      <c r="TR135" s="8"/>
      <c r="TS135" s="8"/>
      <c r="TT135" s="8"/>
      <c r="TU135" s="8"/>
      <c r="TV135" s="8"/>
      <c r="TW135" s="8"/>
      <c r="TX135" s="8"/>
      <c r="TY135" s="8"/>
      <c r="TZ135" s="8"/>
      <c r="UA135" s="8"/>
      <c r="UB135" s="8"/>
      <c r="UC135" s="8"/>
      <c r="UD135" s="8"/>
      <c r="UE135" s="8"/>
      <c r="UF135" s="8"/>
      <c r="UG135" s="8"/>
      <c r="UH135" s="8"/>
      <c r="UI135" s="8"/>
      <c r="UJ135" s="8"/>
      <c r="UK135" s="8"/>
      <c r="UL135" s="8"/>
      <c r="UM135" s="8"/>
      <c r="UN135" s="8"/>
      <c r="UO135" s="8"/>
      <c r="UP135" s="8"/>
      <c r="UQ135" s="8"/>
      <c r="UR135" s="8"/>
      <c r="US135" s="8"/>
      <c r="UT135" s="8"/>
      <c r="UU135" s="8"/>
      <c r="UV135" s="8"/>
      <c r="UW135" s="8"/>
      <c r="UX135" s="8"/>
      <c r="UY135" s="8"/>
      <c r="UZ135" s="8"/>
      <c r="VA135" s="8"/>
      <c r="VB135" s="8"/>
      <c r="VC135" s="8"/>
      <c r="VD135" s="8"/>
      <c r="VE135" s="8"/>
      <c r="VF135" s="8"/>
      <c r="VG135" s="8"/>
      <c r="VH135" s="8"/>
      <c r="VI135" s="8"/>
      <c r="VJ135" s="8"/>
      <c r="VK135" s="8"/>
      <c r="VL135" s="8"/>
      <c r="VM135" s="8"/>
      <c r="VN135" s="8"/>
      <c r="VO135" s="8"/>
      <c r="VP135" s="8"/>
      <c r="VQ135" s="8"/>
      <c r="VR135" s="8"/>
      <c r="VS135" s="8"/>
      <c r="VT135" s="8"/>
      <c r="VU135" s="8"/>
      <c r="VV135" s="8"/>
      <c r="VW135" s="8"/>
      <c r="VX135" s="8"/>
      <c r="VY135" s="8"/>
      <c r="VZ135" s="8"/>
      <c r="WA135" s="8"/>
      <c r="WB135" s="8"/>
      <c r="WC135" s="8"/>
      <c r="WD135" s="8"/>
      <c r="WE135" s="8"/>
      <c r="WF135" s="8"/>
      <c r="WG135" s="8"/>
      <c r="WH135" s="8"/>
      <c r="WI135" s="8"/>
      <c r="WJ135" s="8"/>
      <c r="WK135" s="8"/>
      <c r="WL135" s="8"/>
      <c r="WM135" s="8"/>
      <c r="WN135" s="8"/>
      <c r="WO135" s="8"/>
      <c r="WP135" s="8"/>
      <c r="WQ135" s="8"/>
      <c r="WR135" s="8"/>
      <c r="WS135" s="8"/>
      <c r="WT135" s="8"/>
      <c r="WU135" s="8"/>
      <c r="WV135" s="8"/>
      <c r="WW135" s="8"/>
      <c r="WX135" s="8"/>
      <c r="WY135" s="8"/>
      <c r="WZ135" s="8"/>
      <c r="XA135" s="8"/>
      <c r="XB135" s="8"/>
      <c r="XC135" s="8"/>
      <c r="XD135" s="8"/>
      <c r="XE135" s="8"/>
      <c r="XF135" s="8"/>
      <c r="XG135" s="8"/>
      <c r="XH135" s="8"/>
      <c r="XI135" s="8"/>
      <c r="XJ135" s="8"/>
      <c r="XK135" s="8"/>
      <c r="XL135" s="8"/>
      <c r="XM135" s="8"/>
      <c r="XN135" s="8"/>
      <c r="XO135" s="8"/>
      <c r="XP135" s="8"/>
      <c r="XQ135" s="8"/>
      <c r="XR135" s="8"/>
      <c r="XS135" s="8"/>
      <c r="XT135" s="8"/>
      <c r="XU135" s="8"/>
      <c r="XV135" s="8"/>
      <c r="XW135" s="8"/>
      <c r="XX135" s="8"/>
      <c r="XY135" s="8"/>
      <c r="XZ135" s="8"/>
      <c r="YA135" s="8"/>
      <c r="YB135" s="8"/>
      <c r="YC135" s="8"/>
      <c r="YD135" s="8"/>
      <c r="YE135" s="8"/>
      <c r="YF135" s="8"/>
      <c r="YG135" s="8"/>
      <c r="YH135" s="8"/>
      <c r="YI135" s="8"/>
      <c r="YJ135" s="8"/>
      <c r="YK135" s="8"/>
      <c r="YL135" s="8"/>
      <c r="YM135" s="8"/>
      <c r="YN135" s="8"/>
      <c r="YO135" s="8"/>
      <c r="YP135" s="8"/>
      <c r="YQ135" s="8"/>
      <c r="YR135" s="8"/>
      <c r="YS135" s="8"/>
      <c r="YT135" s="8"/>
      <c r="YU135" s="8"/>
      <c r="YV135" s="8"/>
      <c r="YW135" s="8"/>
      <c r="YX135" s="8"/>
      <c r="YY135" s="8"/>
      <c r="YZ135" s="8"/>
      <c r="ZA135" s="8"/>
      <c r="ZB135" s="8"/>
      <c r="ZC135" s="8"/>
      <c r="ZD135" s="8"/>
      <c r="ZE135" s="8"/>
      <c r="ZF135" s="8"/>
      <c r="ZG135" s="8"/>
      <c r="ZH135" s="8"/>
      <c r="ZI135" s="8"/>
      <c r="ZJ135" s="8"/>
      <c r="ZK135" s="8"/>
      <c r="ZL135" s="8"/>
      <c r="ZM135" s="8"/>
      <c r="ZN135" s="8"/>
      <c r="ZO135" s="8"/>
      <c r="ZP135" s="8"/>
      <c r="ZQ135" s="8"/>
      <c r="ZR135" s="8"/>
      <c r="ZS135" s="8"/>
      <c r="ZT135" s="8"/>
      <c r="ZU135" s="8"/>
      <c r="ZV135" s="8"/>
      <c r="ZW135" s="8"/>
      <c r="ZX135" s="8"/>
      <c r="ZY135" s="8"/>
      <c r="ZZ135" s="8"/>
      <c r="AAA135" s="8"/>
      <c r="AAB135" s="8"/>
      <c r="AAC135" s="8"/>
      <c r="AAD135" s="8"/>
      <c r="AAE135" s="8"/>
      <c r="AAF135" s="8"/>
      <c r="AAG135" s="8"/>
      <c r="AAH135" s="8"/>
      <c r="AAI135" s="8"/>
      <c r="AAJ135" s="8"/>
      <c r="AAK135" s="8"/>
      <c r="AAL135" s="8"/>
      <c r="AAM135" s="8"/>
      <c r="AAN135" s="8"/>
      <c r="AAO135" s="8"/>
      <c r="AAP135" s="8"/>
      <c r="AAQ135" s="8"/>
      <c r="AAR135" s="8"/>
      <c r="AAS135" s="8"/>
      <c r="AAT135" s="8"/>
      <c r="AAU135" s="8"/>
      <c r="AAV135" s="8"/>
      <c r="AAW135" s="8"/>
      <c r="AAX135" s="8"/>
      <c r="AAY135" s="8"/>
      <c r="AAZ135" s="8"/>
      <c r="ABA135" s="8"/>
      <c r="ABB135" s="8"/>
      <c r="ABC135" s="8"/>
      <c r="ABD135" s="8"/>
      <c r="ABE135" s="8"/>
      <c r="ABF135" s="8"/>
      <c r="ABG135" s="8"/>
      <c r="ABH135" s="8"/>
      <c r="ABI135" s="8"/>
      <c r="ABJ135" s="8"/>
      <c r="ABK135" s="8"/>
      <c r="ABL135" s="8"/>
      <c r="ABM135" s="8"/>
      <c r="ABN135" s="8"/>
      <c r="ABO135" s="8"/>
      <c r="ABP135" s="8"/>
      <c r="ABQ135" s="8"/>
      <c r="ABR135" s="8"/>
      <c r="ABS135" s="8"/>
      <c r="ABT135" s="8"/>
      <c r="ABU135" s="8"/>
      <c r="ABV135" s="8"/>
      <c r="ABW135" s="8"/>
      <c r="ABX135" s="8"/>
      <c r="ABY135" s="8"/>
      <c r="ABZ135" s="8"/>
      <c r="ACA135" s="8"/>
      <c r="ACB135" s="8"/>
      <c r="ACC135" s="8"/>
      <c r="ACD135" s="8"/>
      <c r="ACE135" s="8"/>
      <c r="ACF135" s="8"/>
      <c r="ACG135" s="8"/>
      <c r="ACH135" s="8"/>
      <c r="ACI135" s="8"/>
      <c r="ACJ135" s="8"/>
      <c r="ACK135" s="8"/>
      <c r="ACL135" s="8"/>
      <c r="ACM135" s="8"/>
      <c r="ACN135" s="8"/>
      <c r="ACO135" s="8"/>
      <c r="ACP135" s="8"/>
      <c r="ACQ135" s="8"/>
      <c r="ACR135" s="8"/>
      <c r="ACS135" s="8"/>
      <c r="ACT135" s="8"/>
      <c r="ACU135" s="8"/>
      <c r="ACV135" s="8"/>
      <c r="ACW135" s="8"/>
      <c r="ACX135" s="8"/>
      <c r="ACY135" s="8"/>
      <c r="ACZ135" s="8"/>
      <c r="ADA135" s="8"/>
      <c r="ADB135" s="8"/>
      <c r="ADC135" s="8"/>
      <c r="ADD135" s="8"/>
      <c r="ADE135" s="8"/>
      <c r="ADF135" s="8"/>
      <c r="ADG135" s="8"/>
      <c r="ADH135" s="8"/>
      <c r="ADI135" s="8"/>
      <c r="ADJ135" s="8"/>
      <c r="ADK135" s="8"/>
      <c r="ADL135" s="8"/>
      <c r="ADM135" s="8"/>
      <c r="ADN135" s="8"/>
      <c r="ADO135" s="8"/>
      <c r="ADP135" s="8"/>
      <c r="ADQ135" s="8"/>
      <c r="ADR135" s="8"/>
      <c r="ADS135" s="8"/>
      <c r="ADT135" s="8"/>
      <c r="ADU135" s="8"/>
      <c r="ADV135" s="8"/>
      <c r="ADW135" s="8"/>
      <c r="ADX135" s="8"/>
      <c r="ADY135" s="8"/>
      <c r="ADZ135" s="8"/>
      <c r="AEA135" s="8"/>
      <c r="AEB135" s="8"/>
      <c r="AEC135" s="8"/>
      <c r="AED135" s="8"/>
      <c r="AEE135" s="8"/>
      <c r="AEF135" s="8"/>
      <c r="AEG135" s="8"/>
      <c r="AEH135" s="8"/>
      <c r="AEI135" s="8"/>
      <c r="AEJ135" s="8"/>
      <c r="AEK135" s="8"/>
      <c r="AEL135" s="8"/>
      <c r="AEM135" s="8"/>
      <c r="AEN135" s="8"/>
      <c r="AEO135" s="8"/>
      <c r="AEP135" s="8"/>
      <c r="AEQ135" s="8"/>
      <c r="AER135" s="8"/>
      <c r="AES135" s="8"/>
      <c r="AET135" s="8"/>
      <c r="AEU135" s="8"/>
      <c r="AEV135" s="8"/>
      <c r="AEW135" s="8"/>
      <c r="AEX135" s="8"/>
      <c r="AEY135" s="8"/>
      <c r="AEZ135" s="8"/>
      <c r="AFA135" s="8"/>
      <c r="AFB135" s="8"/>
      <c r="AFC135" s="8"/>
      <c r="AFD135" s="8"/>
      <c r="AFE135" s="8"/>
      <c r="AFF135" s="8"/>
      <c r="AFG135" s="8"/>
      <c r="AFH135" s="8"/>
      <c r="AFI135" s="8"/>
      <c r="AFJ135" s="8"/>
      <c r="AFK135" s="8"/>
      <c r="AFL135" s="8"/>
      <c r="AFM135" s="8"/>
      <c r="AFN135" s="8"/>
      <c r="AFO135" s="8"/>
      <c r="AFP135" s="8"/>
      <c r="AFQ135" s="8"/>
      <c r="AFR135" s="8"/>
      <c r="AFS135" s="8"/>
      <c r="AFT135" s="8"/>
      <c r="AFU135" s="8"/>
      <c r="AFV135" s="8"/>
      <c r="AFW135" s="8"/>
      <c r="AFX135" s="8"/>
      <c r="AFY135" s="8"/>
      <c r="AFZ135" s="8"/>
      <c r="AGA135" s="8"/>
      <c r="AGB135" s="8"/>
      <c r="AGC135" s="8"/>
      <c r="AGD135" s="8"/>
      <c r="AGE135" s="8"/>
      <c r="AGF135" s="8"/>
      <c r="AGG135" s="8"/>
      <c r="AGH135" s="8"/>
      <c r="AGI135" s="8"/>
      <c r="AGJ135" s="8"/>
      <c r="AGK135" s="8"/>
      <c r="AGL135" s="8"/>
      <c r="AGM135" s="8"/>
      <c r="AGN135" s="8"/>
      <c r="AGO135" s="8"/>
      <c r="AGP135" s="8"/>
      <c r="AGQ135" s="8"/>
      <c r="AGR135" s="8"/>
      <c r="AGS135" s="8"/>
      <c r="AGT135" s="8"/>
      <c r="AGU135" s="8"/>
      <c r="AGV135" s="8"/>
      <c r="AGW135" s="8"/>
      <c r="AGX135" s="8"/>
      <c r="AGY135" s="8"/>
      <c r="AGZ135" s="8"/>
      <c r="AHA135" s="8"/>
      <c r="AHB135" s="8"/>
      <c r="AHC135" s="8"/>
      <c r="AHD135" s="8"/>
      <c r="AHE135" s="8"/>
      <c r="AHF135" s="8"/>
      <c r="AHG135" s="8"/>
      <c r="AHH135" s="8"/>
      <c r="AHI135" s="8"/>
      <c r="AHJ135" s="8"/>
      <c r="AHK135" s="8"/>
      <c r="AHL135" s="8"/>
      <c r="AHM135" s="8"/>
      <c r="AHN135" s="8"/>
      <c r="AHO135" s="8"/>
      <c r="AHP135" s="8"/>
      <c r="AHQ135" s="8"/>
      <c r="AHR135" s="8"/>
      <c r="AHS135" s="8"/>
      <c r="AHT135" s="8"/>
      <c r="AHU135" s="8"/>
      <c r="AHV135" s="8"/>
      <c r="AHW135" s="8"/>
      <c r="AHX135" s="8"/>
      <c r="AHY135" s="8"/>
      <c r="AHZ135" s="8"/>
      <c r="AIA135" s="8"/>
      <c r="AIB135" s="8"/>
      <c r="AIC135" s="8"/>
      <c r="AID135" s="8"/>
      <c r="AIE135" s="8"/>
      <c r="AIF135" s="8"/>
      <c r="AIG135" s="8"/>
      <c r="AIH135" s="8"/>
      <c r="AII135" s="8"/>
      <c r="AIJ135" s="8"/>
      <c r="AIK135" s="8"/>
      <c r="AIL135" s="8"/>
      <c r="AIM135" s="8"/>
      <c r="AIN135" s="8"/>
      <c r="AIO135" s="8"/>
      <c r="AIP135" s="8"/>
      <c r="AIQ135" s="8"/>
      <c r="AIR135" s="8"/>
      <c r="AIS135" s="8"/>
      <c r="AIT135" s="8"/>
      <c r="AIU135" s="8"/>
      <c r="AIV135" s="8"/>
      <c r="AIW135" s="8"/>
      <c r="AIX135" s="8"/>
      <c r="AIY135" s="8"/>
      <c r="AIZ135" s="8"/>
      <c r="AJA135" s="8"/>
      <c r="AJB135" s="8"/>
      <c r="AJC135" s="8"/>
      <c r="AJD135" s="8"/>
      <c r="AJE135" s="8"/>
      <c r="AJF135" s="8"/>
      <c r="AJG135" s="8"/>
      <c r="AJH135" s="8"/>
      <c r="AJI135" s="8"/>
      <c r="AJJ135" s="8"/>
      <c r="AJK135" s="8"/>
      <c r="AJL135" s="8"/>
      <c r="AJM135" s="8"/>
      <c r="AJN135" s="8"/>
      <c r="AJO135" s="8"/>
      <c r="AJP135" s="8"/>
      <c r="AJQ135" s="8"/>
      <c r="AJR135" s="8"/>
      <c r="AJS135" s="8"/>
      <c r="AJT135" s="8"/>
      <c r="AJU135" s="8"/>
      <c r="AJV135" s="8"/>
      <c r="AJW135" s="8"/>
      <c r="AJX135" s="8"/>
      <c r="AJY135" s="8"/>
      <c r="AJZ135" s="8"/>
      <c r="AKA135" s="8"/>
      <c r="AKB135" s="8"/>
      <c r="AKC135" s="8"/>
      <c r="AKD135" s="8"/>
      <c r="AKE135" s="8"/>
      <c r="AKF135" s="8"/>
      <c r="AKG135" s="8"/>
      <c r="AKH135" s="8"/>
      <c r="AKI135" s="8"/>
      <c r="AKJ135" s="8"/>
      <c r="AKK135" s="8"/>
      <c r="AKL135" s="8"/>
      <c r="AKM135" s="8"/>
      <c r="AKN135" s="8"/>
      <c r="AKO135" s="8"/>
      <c r="AKP135" s="8"/>
      <c r="AKQ135" s="8"/>
      <c r="AKR135" s="8"/>
      <c r="AKS135" s="8"/>
      <c r="AKT135" s="8"/>
      <c r="AKU135" s="8"/>
      <c r="AKV135" s="8"/>
      <c r="AKW135" s="8"/>
      <c r="AKX135" s="8"/>
      <c r="AKY135" s="8"/>
      <c r="AKZ135" s="8"/>
      <c r="ALA135" s="8"/>
      <c r="ALB135" s="8"/>
      <c r="ALC135" s="8"/>
      <c r="ALD135" s="8"/>
      <c r="ALE135" s="8"/>
      <c r="ALF135" s="8"/>
      <c r="ALG135" s="8"/>
      <c r="ALH135" s="8"/>
      <c r="ALI135" s="8"/>
      <c r="ALJ135" s="8"/>
      <c r="ALK135" s="8"/>
      <c r="ALL135" s="8"/>
      <c r="ALM135" s="8"/>
      <c r="ALN135" s="8"/>
      <c r="ALO135" s="8"/>
      <c r="ALP135" s="8"/>
      <c r="ALQ135" s="8"/>
      <c r="ALR135" s="8"/>
      <c r="ALS135" s="8"/>
      <c r="ALT135" s="8"/>
      <c r="ALU135" s="8"/>
      <c r="ALV135" s="8"/>
      <c r="ALW135" s="8"/>
      <c r="ALX135" s="8"/>
      <c r="ALY135" s="8"/>
      <c r="ALZ135" s="8"/>
      <c r="AMA135" s="8"/>
      <c r="AMB135" s="8"/>
      <c r="AMC135" s="8"/>
      <c r="AMD135" s="8"/>
      <c r="AME135" s="8"/>
      <c r="AMF135" s="8"/>
      <c r="AMG135" s="8"/>
      <c r="AMH135" s="8"/>
      <c r="AMI135" s="8"/>
      <c r="AMJ135" s="8"/>
      <c r="AMK135" s="8"/>
      <c r="AML135" s="8"/>
    </row>
    <row r="136" spans="1:1026" s="51" customFormat="1" ht="18.75" customHeight="1">
      <c r="A136" s="47"/>
      <c r="B136" s="95">
        <v>6</v>
      </c>
      <c r="C136" s="292" t="s">
        <v>120</v>
      </c>
      <c r="D136" s="293"/>
      <c r="E136" s="250"/>
      <c r="F136" s="294" t="s">
        <v>79</v>
      </c>
      <c r="G136" s="295"/>
      <c r="H136" s="96" t="s">
        <v>80</v>
      </c>
      <c r="I136" s="64"/>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47"/>
      <c r="DB136" s="47"/>
      <c r="DC136" s="47"/>
      <c r="DD136" s="47"/>
      <c r="DE136" s="47"/>
      <c r="DF136" s="47"/>
      <c r="DG136" s="47"/>
      <c r="DH136" s="47"/>
      <c r="DI136" s="47"/>
      <c r="DJ136" s="47"/>
      <c r="DK136" s="47"/>
      <c r="DL136" s="47"/>
      <c r="DM136" s="47"/>
      <c r="DN136" s="47"/>
      <c r="DO136" s="47"/>
      <c r="DP136" s="47"/>
      <c r="DQ136" s="47"/>
      <c r="DR136" s="47"/>
      <c r="DS136" s="47"/>
      <c r="DT136" s="47"/>
      <c r="DU136" s="47"/>
      <c r="DV136" s="47"/>
      <c r="DW136" s="47"/>
      <c r="DX136" s="47"/>
      <c r="DY136" s="47"/>
      <c r="DZ136" s="47"/>
      <c r="EA136" s="47"/>
      <c r="EB136" s="47"/>
      <c r="EC136" s="47"/>
      <c r="ED136" s="47"/>
      <c r="EE136" s="47"/>
      <c r="EF136" s="47"/>
      <c r="EG136" s="47"/>
      <c r="EH136" s="47"/>
      <c r="EI136" s="47"/>
      <c r="EJ136" s="47"/>
      <c r="EK136" s="47"/>
      <c r="EL136" s="47"/>
      <c r="EM136" s="47"/>
      <c r="EN136" s="47"/>
      <c r="EO136" s="47"/>
      <c r="EP136" s="47"/>
      <c r="EQ136" s="47"/>
      <c r="ER136" s="47"/>
      <c r="ES136" s="47"/>
      <c r="ET136" s="47"/>
      <c r="EU136" s="47"/>
      <c r="EV136" s="47"/>
      <c r="EW136" s="47"/>
      <c r="EX136" s="47"/>
      <c r="EY136" s="47"/>
      <c r="EZ136" s="47"/>
      <c r="FA136" s="47"/>
      <c r="FB136" s="47"/>
      <c r="FC136" s="47"/>
      <c r="FD136" s="47"/>
      <c r="FE136" s="47"/>
      <c r="FF136" s="47"/>
      <c r="FG136" s="47"/>
      <c r="FH136" s="47"/>
      <c r="FI136" s="47"/>
      <c r="FJ136" s="47"/>
      <c r="FK136" s="47"/>
      <c r="FL136" s="47"/>
      <c r="FM136" s="47"/>
      <c r="FN136" s="47"/>
      <c r="FO136" s="47"/>
      <c r="FP136" s="47"/>
      <c r="FQ136" s="47"/>
      <c r="FR136" s="47"/>
      <c r="FS136" s="47"/>
      <c r="FT136" s="47"/>
      <c r="FU136" s="47"/>
      <c r="FV136" s="47"/>
      <c r="FW136" s="47"/>
      <c r="FX136" s="47"/>
      <c r="FY136" s="47"/>
      <c r="FZ136" s="47"/>
      <c r="GA136" s="47"/>
      <c r="GB136" s="47"/>
      <c r="GC136" s="47"/>
      <c r="GD136" s="47"/>
      <c r="GE136" s="47"/>
      <c r="GF136" s="47"/>
      <c r="GG136" s="47"/>
      <c r="GH136" s="47"/>
      <c r="GI136" s="47"/>
      <c r="GJ136" s="47"/>
      <c r="GK136" s="47"/>
      <c r="GL136" s="47"/>
      <c r="GM136" s="47"/>
      <c r="GN136" s="47"/>
      <c r="GO136" s="47"/>
      <c r="GP136" s="47"/>
      <c r="GQ136" s="47"/>
      <c r="GR136" s="47"/>
      <c r="GS136" s="47"/>
      <c r="GT136" s="47"/>
      <c r="GU136" s="47"/>
      <c r="GV136" s="47"/>
      <c r="GW136" s="47"/>
      <c r="GX136" s="47"/>
      <c r="GY136" s="47"/>
      <c r="GZ136" s="47"/>
      <c r="HA136" s="47"/>
      <c r="HB136" s="47"/>
      <c r="HC136" s="47"/>
      <c r="HD136" s="47"/>
      <c r="HE136" s="47"/>
      <c r="HF136" s="47"/>
      <c r="HG136" s="47"/>
      <c r="HH136" s="47"/>
      <c r="HI136" s="47"/>
      <c r="HJ136" s="47"/>
      <c r="HK136" s="47"/>
      <c r="HL136" s="47"/>
      <c r="HM136" s="47"/>
      <c r="HN136" s="47"/>
      <c r="HO136" s="47"/>
      <c r="HP136" s="47"/>
      <c r="HQ136" s="47"/>
      <c r="HR136" s="47"/>
      <c r="HS136" s="47"/>
      <c r="HT136" s="47"/>
      <c r="HU136" s="47"/>
      <c r="HV136" s="47"/>
      <c r="HW136" s="47"/>
      <c r="HX136" s="47"/>
      <c r="HY136" s="47"/>
      <c r="HZ136" s="47"/>
      <c r="IA136" s="47"/>
      <c r="IB136" s="47"/>
      <c r="IC136" s="47"/>
      <c r="ID136" s="47"/>
      <c r="IE136" s="47"/>
      <c r="IF136" s="47"/>
      <c r="IG136" s="47"/>
      <c r="IH136" s="47"/>
      <c r="II136" s="47"/>
      <c r="IJ136" s="47"/>
      <c r="IK136" s="47"/>
      <c r="IL136" s="47"/>
      <c r="IM136" s="47"/>
      <c r="IN136" s="47"/>
      <c r="IO136" s="47"/>
      <c r="IP136" s="47"/>
      <c r="IQ136" s="47"/>
      <c r="IR136" s="47"/>
      <c r="IS136" s="47"/>
      <c r="IT136" s="47"/>
      <c r="IU136" s="47"/>
      <c r="IV136" s="47"/>
      <c r="IW136" s="47"/>
      <c r="IX136" s="47"/>
      <c r="IY136" s="47"/>
      <c r="IZ136" s="47"/>
      <c r="JA136" s="47"/>
      <c r="JB136" s="47"/>
      <c r="JC136" s="47"/>
      <c r="JD136" s="47"/>
      <c r="JE136" s="47"/>
      <c r="JF136" s="47"/>
      <c r="JG136" s="47"/>
      <c r="JH136" s="47"/>
      <c r="JI136" s="47"/>
      <c r="JJ136" s="47"/>
      <c r="JK136" s="47"/>
      <c r="JL136" s="47"/>
      <c r="JM136" s="47"/>
      <c r="JN136" s="47"/>
      <c r="JO136" s="47"/>
      <c r="JP136" s="47"/>
      <c r="JQ136" s="47"/>
      <c r="JR136" s="47"/>
      <c r="JS136" s="47"/>
      <c r="JT136" s="47"/>
      <c r="JU136" s="47"/>
      <c r="JV136" s="47"/>
      <c r="JW136" s="47"/>
      <c r="JX136" s="47"/>
      <c r="JY136" s="47"/>
      <c r="JZ136" s="47"/>
      <c r="KA136" s="47"/>
      <c r="KB136" s="47"/>
      <c r="KC136" s="47"/>
      <c r="KD136" s="47"/>
      <c r="KE136" s="47"/>
      <c r="KF136" s="47"/>
      <c r="KG136" s="47"/>
      <c r="KH136" s="47"/>
      <c r="KI136" s="47"/>
      <c r="KJ136" s="47"/>
      <c r="KK136" s="47"/>
      <c r="KL136" s="47"/>
      <c r="KM136" s="47"/>
      <c r="KN136" s="47"/>
      <c r="KO136" s="47"/>
      <c r="KP136" s="47"/>
      <c r="KQ136" s="47"/>
      <c r="KR136" s="47"/>
      <c r="KS136" s="47"/>
      <c r="KT136" s="47"/>
      <c r="KU136" s="47"/>
      <c r="KV136" s="47"/>
      <c r="KW136" s="47"/>
      <c r="KX136" s="47"/>
      <c r="KY136" s="47"/>
      <c r="KZ136" s="47"/>
      <c r="LA136" s="47"/>
      <c r="LB136" s="47"/>
      <c r="LC136" s="47"/>
      <c r="LD136" s="47"/>
      <c r="LE136" s="47"/>
      <c r="LF136" s="47"/>
      <c r="LG136" s="47"/>
      <c r="LH136" s="47"/>
      <c r="LI136" s="47"/>
      <c r="LJ136" s="47"/>
      <c r="LK136" s="47"/>
      <c r="LL136" s="47"/>
      <c r="LM136" s="47"/>
      <c r="LN136" s="47"/>
      <c r="LO136" s="47"/>
      <c r="LP136" s="47"/>
      <c r="LQ136" s="47"/>
      <c r="LR136" s="47"/>
      <c r="LS136" s="47"/>
      <c r="LT136" s="47"/>
      <c r="LU136" s="47"/>
      <c r="LV136" s="47"/>
      <c r="LW136" s="47"/>
      <c r="LX136" s="47"/>
      <c r="LY136" s="47"/>
      <c r="LZ136" s="47"/>
      <c r="MA136" s="47"/>
      <c r="MB136" s="47"/>
      <c r="MC136" s="47"/>
      <c r="MD136" s="47"/>
      <c r="ME136" s="47"/>
      <c r="MF136" s="47"/>
      <c r="MG136" s="47"/>
      <c r="MH136" s="47"/>
      <c r="MI136" s="47"/>
      <c r="MJ136" s="47"/>
      <c r="MK136" s="47"/>
      <c r="ML136" s="47"/>
      <c r="MM136" s="47"/>
      <c r="MN136" s="47"/>
      <c r="MO136" s="47"/>
      <c r="MP136" s="47"/>
      <c r="MQ136" s="47"/>
      <c r="MR136" s="47"/>
      <c r="MS136" s="47"/>
      <c r="MT136" s="47"/>
      <c r="MU136" s="47"/>
      <c r="MV136" s="47"/>
      <c r="MW136" s="47"/>
      <c r="MX136" s="47"/>
      <c r="MY136" s="47"/>
      <c r="MZ136" s="47"/>
      <c r="NA136" s="47"/>
      <c r="NB136" s="47"/>
      <c r="NC136" s="47"/>
      <c r="ND136" s="47"/>
      <c r="NE136" s="47"/>
      <c r="NF136" s="47"/>
      <c r="NG136" s="47"/>
      <c r="NH136" s="47"/>
      <c r="NI136" s="47"/>
      <c r="NJ136" s="47"/>
      <c r="NK136" s="47"/>
      <c r="NL136" s="47"/>
      <c r="NM136" s="47"/>
      <c r="NN136" s="47"/>
      <c r="NO136" s="47"/>
      <c r="NP136" s="47"/>
      <c r="NQ136" s="47"/>
      <c r="NR136" s="47"/>
      <c r="NS136" s="47"/>
      <c r="NT136" s="47"/>
      <c r="NU136" s="47"/>
      <c r="NV136" s="47"/>
      <c r="NW136" s="47"/>
      <c r="NX136" s="47"/>
      <c r="NY136" s="47"/>
      <c r="NZ136" s="47"/>
      <c r="OA136" s="47"/>
      <c r="OB136" s="47"/>
      <c r="OC136" s="47"/>
      <c r="OD136" s="47"/>
      <c r="OE136" s="47"/>
      <c r="OF136" s="47"/>
      <c r="OG136" s="47"/>
      <c r="OH136" s="47"/>
      <c r="OI136" s="47"/>
      <c r="OJ136" s="47"/>
      <c r="OK136" s="47"/>
      <c r="OL136" s="47"/>
      <c r="OM136" s="47"/>
      <c r="ON136" s="47"/>
      <c r="OO136" s="47"/>
      <c r="OP136" s="47"/>
      <c r="OQ136" s="47"/>
      <c r="OR136" s="47"/>
      <c r="OS136" s="47"/>
      <c r="OT136" s="47"/>
      <c r="OU136" s="47"/>
      <c r="OV136" s="47"/>
      <c r="OW136" s="47"/>
      <c r="OX136" s="47"/>
      <c r="OY136" s="47"/>
      <c r="OZ136" s="47"/>
      <c r="PA136" s="47"/>
      <c r="PB136" s="47"/>
      <c r="PC136" s="47"/>
      <c r="PD136" s="47"/>
      <c r="PE136" s="47"/>
      <c r="PF136" s="47"/>
      <c r="PG136" s="47"/>
      <c r="PH136" s="47"/>
      <c r="PI136" s="47"/>
      <c r="PJ136" s="47"/>
      <c r="PK136" s="47"/>
      <c r="PL136" s="47"/>
      <c r="PM136" s="47"/>
      <c r="PN136" s="47"/>
      <c r="PO136" s="47"/>
      <c r="PP136" s="47"/>
      <c r="PQ136" s="47"/>
      <c r="PR136" s="47"/>
      <c r="PS136" s="47"/>
      <c r="PT136" s="47"/>
      <c r="PU136" s="47"/>
      <c r="PV136" s="47"/>
      <c r="PW136" s="47"/>
      <c r="PX136" s="47"/>
      <c r="PY136" s="47"/>
      <c r="PZ136" s="47"/>
      <c r="QA136" s="47"/>
      <c r="QB136" s="47"/>
      <c r="QC136" s="47"/>
      <c r="QD136" s="47"/>
      <c r="QE136" s="47"/>
      <c r="QF136" s="47"/>
      <c r="QG136" s="47"/>
      <c r="QH136" s="47"/>
      <c r="QI136" s="47"/>
      <c r="QJ136" s="47"/>
      <c r="QK136" s="47"/>
      <c r="QL136" s="47"/>
      <c r="QM136" s="47"/>
      <c r="QN136" s="47"/>
      <c r="QO136" s="47"/>
      <c r="QP136" s="47"/>
      <c r="QQ136" s="47"/>
      <c r="QR136" s="47"/>
      <c r="QS136" s="47"/>
      <c r="QT136" s="47"/>
      <c r="QU136" s="47"/>
      <c r="QV136" s="47"/>
      <c r="QW136" s="47"/>
      <c r="QX136" s="47"/>
      <c r="QY136" s="47"/>
      <c r="QZ136" s="47"/>
      <c r="RA136" s="47"/>
      <c r="RB136" s="47"/>
      <c r="RC136" s="47"/>
      <c r="RD136" s="47"/>
      <c r="RE136" s="47"/>
      <c r="RF136" s="47"/>
      <c r="RG136" s="47"/>
      <c r="RH136" s="47"/>
      <c r="RI136" s="47"/>
      <c r="RJ136" s="47"/>
      <c r="RK136" s="47"/>
      <c r="RL136" s="47"/>
      <c r="RM136" s="47"/>
      <c r="RN136" s="47"/>
      <c r="RO136" s="47"/>
      <c r="RP136" s="47"/>
      <c r="RQ136" s="47"/>
      <c r="RR136" s="47"/>
      <c r="RS136" s="47"/>
      <c r="RT136" s="47"/>
      <c r="RU136" s="47"/>
      <c r="RV136" s="47"/>
      <c r="RW136" s="47"/>
      <c r="RX136" s="47"/>
      <c r="RY136" s="47"/>
      <c r="RZ136" s="47"/>
      <c r="SA136" s="47"/>
      <c r="SB136" s="47"/>
      <c r="SC136" s="47"/>
      <c r="SD136" s="47"/>
      <c r="SE136" s="47"/>
      <c r="SF136" s="47"/>
      <c r="SG136" s="47"/>
      <c r="SH136" s="47"/>
      <c r="SI136" s="47"/>
      <c r="SJ136" s="47"/>
      <c r="SK136" s="47"/>
      <c r="SL136" s="47"/>
      <c r="SM136" s="47"/>
      <c r="SN136" s="47"/>
      <c r="SO136" s="47"/>
      <c r="SP136" s="47"/>
      <c r="SQ136" s="47"/>
      <c r="SR136" s="47"/>
      <c r="SS136" s="47"/>
      <c r="ST136" s="47"/>
      <c r="SU136" s="47"/>
      <c r="SV136" s="47"/>
      <c r="SW136" s="47"/>
      <c r="SX136" s="47"/>
      <c r="SY136" s="47"/>
      <c r="SZ136" s="47"/>
      <c r="TA136" s="47"/>
      <c r="TB136" s="47"/>
      <c r="TC136" s="47"/>
      <c r="TD136" s="47"/>
      <c r="TE136" s="47"/>
      <c r="TF136" s="47"/>
      <c r="TG136" s="47"/>
      <c r="TH136" s="47"/>
      <c r="TI136" s="47"/>
      <c r="TJ136" s="47"/>
      <c r="TK136" s="47"/>
      <c r="TL136" s="47"/>
      <c r="TM136" s="47"/>
      <c r="TN136" s="47"/>
      <c r="TO136" s="47"/>
      <c r="TP136" s="47"/>
      <c r="TQ136" s="47"/>
      <c r="TR136" s="47"/>
      <c r="TS136" s="47"/>
      <c r="TT136" s="47"/>
      <c r="TU136" s="47"/>
      <c r="TV136" s="47"/>
      <c r="TW136" s="47"/>
      <c r="TX136" s="47"/>
      <c r="TY136" s="47"/>
      <c r="TZ136" s="47"/>
      <c r="UA136" s="47"/>
      <c r="UB136" s="47"/>
      <c r="UC136" s="47"/>
      <c r="UD136" s="47"/>
      <c r="UE136" s="47"/>
      <c r="UF136" s="47"/>
      <c r="UG136" s="47"/>
      <c r="UH136" s="47"/>
      <c r="UI136" s="47"/>
      <c r="UJ136" s="47"/>
      <c r="UK136" s="47"/>
      <c r="UL136" s="47"/>
      <c r="UM136" s="47"/>
      <c r="UN136" s="47"/>
      <c r="UO136" s="47"/>
      <c r="UP136" s="47"/>
      <c r="UQ136" s="47"/>
      <c r="UR136" s="47"/>
      <c r="US136" s="47"/>
      <c r="UT136" s="47"/>
      <c r="UU136" s="47"/>
      <c r="UV136" s="47"/>
      <c r="UW136" s="47"/>
      <c r="UX136" s="47"/>
      <c r="UY136" s="47"/>
      <c r="UZ136" s="47"/>
      <c r="VA136" s="47"/>
      <c r="VB136" s="47"/>
      <c r="VC136" s="47"/>
      <c r="VD136" s="47"/>
      <c r="VE136" s="47"/>
      <c r="VF136" s="47"/>
      <c r="VG136" s="47"/>
      <c r="VH136" s="47"/>
      <c r="VI136" s="47"/>
      <c r="VJ136" s="47"/>
      <c r="VK136" s="47"/>
      <c r="VL136" s="47"/>
      <c r="VM136" s="47"/>
      <c r="VN136" s="47"/>
      <c r="VO136" s="47"/>
      <c r="VP136" s="47"/>
      <c r="VQ136" s="47"/>
      <c r="VR136" s="47"/>
      <c r="VS136" s="47"/>
      <c r="VT136" s="47"/>
      <c r="VU136" s="47"/>
      <c r="VV136" s="47"/>
      <c r="VW136" s="47"/>
      <c r="VX136" s="47"/>
      <c r="VY136" s="47"/>
      <c r="VZ136" s="47"/>
      <c r="WA136" s="47"/>
      <c r="WB136" s="47"/>
      <c r="WC136" s="47"/>
      <c r="WD136" s="47"/>
      <c r="WE136" s="47"/>
      <c r="WF136" s="47"/>
      <c r="WG136" s="47"/>
      <c r="WH136" s="47"/>
      <c r="WI136" s="47"/>
      <c r="WJ136" s="47"/>
      <c r="WK136" s="47"/>
      <c r="WL136" s="47"/>
      <c r="WM136" s="47"/>
      <c r="WN136" s="47"/>
      <c r="WO136" s="47"/>
      <c r="WP136" s="47"/>
      <c r="WQ136" s="47"/>
      <c r="WR136" s="47"/>
      <c r="WS136" s="47"/>
      <c r="WT136" s="47"/>
      <c r="WU136" s="47"/>
      <c r="WV136" s="47"/>
      <c r="WW136" s="47"/>
      <c r="WX136" s="47"/>
      <c r="WY136" s="47"/>
      <c r="WZ136" s="47"/>
      <c r="XA136" s="47"/>
      <c r="XB136" s="47"/>
      <c r="XC136" s="47"/>
      <c r="XD136" s="47"/>
      <c r="XE136" s="47"/>
      <c r="XF136" s="47"/>
      <c r="XG136" s="47"/>
      <c r="XH136" s="47"/>
      <c r="XI136" s="47"/>
      <c r="XJ136" s="47"/>
      <c r="XK136" s="47"/>
      <c r="XL136" s="47"/>
      <c r="XM136" s="47"/>
      <c r="XN136" s="47"/>
      <c r="XO136" s="47"/>
      <c r="XP136" s="47"/>
      <c r="XQ136" s="47"/>
      <c r="XR136" s="47"/>
      <c r="XS136" s="47"/>
      <c r="XT136" s="47"/>
      <c r="XU136" s="47"/>
      <c r="XV136" s="47"/>
      <c r="XW136" s="47"/>
      <c r="XX136" s="47"/>
      <c r="XY136" s="47"/>
      <c r="XZ136" s="47"/>
      <c r="YA136" s="47"/>
      <c r="YB136" s="47"/>
      <c r="YC136" s="47"/>
      <c r="YD136" s="47"/>
      <c r="YE136" s="47"/>
      <c r="YF136" s="47"/>
      <c r="YG136" s="47"/>
      <c r="YH136" s="47"/>
      <c r="YI136" s="47"/>
      <c r="YJ136" s="47"/>
      <c r="YK136" s="47"/>
      <c r="YL136" s="47"/>
      <c r="YM136" s="47"/>
      <c r="YN136" s="47"/>
      <c r="YO136" s="47"/>
      <c r="YP136" s="47"/>
      <c r="YQ136" s="47"/>
      <c r="YR136" s="47"/>
      <c r="YS136" s="47"/>
      <c r="YT136" s="47"/>
      <c r="YU136" s="47"/>
      <c r="YV136" s="47"/>
      <c r="YW136" s="47"/>
      <c r="YX136" s="47"/>
      <c r="YY136" s="47"/>
      <c r="YZ136" s="47"/>
      <c r="ZA136" s="47"/>
      <c r="ZB136" s="47"/>
      <c r="ZC136" s="47"/>
      <c r="ZD136" s="47"/>
      <c r="ZE136" s="47"/>
      <c r="ZF136" s="47"/>
      <c r="ZG136" s="47"/>
      <c r="ZH136" s="47"/>
      <c r="ZI136" s="47"/>
      <c r="ZJ136" s="47"/>
      <c r="ZK136" s="47"/>
      <c r="ZL136" s="47"/>
      <c r="ZM136" s="47"/>
      <c r="ZN136" s="47"/>
      <c r="ZO136" s="47"/>
      <c r="ZP136" s="47"/>
      <c r="ZQ136" s="47"/>
      <c r="ZR136" s="47"/>
      <c r="ZS136" s="47"/>
      <c r="ZT136" s="47"/>
      <c r="ZU136" s="47"/>
      <c r="ZV136" s="47"/>
      <c r="ZW136" s="47"/>
      <c r="ZX136" s="47"/>
      <c r="ZY136" s="47"/>
      <c r="ZZ136" s="47"/>
      <c r="AAA136" s="47"/>
      <c r="AAB136" s="47"/>
      <c r="AAC136" s="47"/>
      <c r="AAD136" s="47"/>
      <c r="AAE136" s="47"/>
      <c r="AAF136" s="47"/>
      <c r="AAG136" s="47"/>
      <c r="AAH136" s="47"/>
      <c r="AAI136" s="47"/>
      <c r="AAJ136" s="47"/>
      <c r="AAK136" s="47"/>
      <c r="AAL136" s="47"/>
      <c r="AAM136" s="47"/>
      <c r="AAN136" s="47"/>
      <c r="AAO136" s="47"/>
      <c r="AAP136" s="47"/>
      <c r="AAQ136" s="47"/>
      <c r="AAR136" s="47"/>
      <c r="AAS136" s="47"/>
      <c r="AAT136" s="47"/>
      <c r="AAU136" s="47"/>
      <c r="AAV136" s="47"/>
      <c r="AAW136" s="47"/>
      <c r="AAX136" s="47"/>
      <c r="AAY136" s="47"/>
      <c r="AAZ136" s="47"/>
      <c r="ABA136" s="47"/>
      <c r="ABB136" s="47"/>
      <c r="ABC136" s="47"/>
      <c r="ABD136" s="47"/>
      <c r="ABE136" s="47"/>
      <c r="ABF136" s="47"/>
      <c r="ABG136" s="47"/>
      <c r="ABH136" s="47"/>
      <c r="ABI136" s="47"/>
      <c r="ABJ136" s="47"/>
      <c r="ABK136" s="47"/>
      <c r="ABL136" s="47"/>
      <c r="ABM136" s="47"/>
      <c r="ABN136" s="47"/>
      <c r="ABO136" s="47"/>
      <c r="ABP136" s="47"/>
      <c r="ABQ136" s="47"/>
      <c r="ABR136" s="47"/>
      <c r="ABS136" s="47"/>
      <c r="ABT136" s="47"/>
      <c r="ABU136" s="47"/>
      <c r="ABV136" s="47"/>
      <c r="ABW136" s="47"/>
      <c r="ABX136" s="47"/>
      <c r="ABY136" s="47"/>
      <c r="ABZ136" s="47"/>
      <c r="ACA136" s="47"/>
      <c r="ACB136" s="47"/>
      <c r="ACC136" s="47"/>
      <c r="ACD136" s="47"/>
      <c r="ACE136" s="47"/>
      <c r="ACF136" s="47"/>
      <c r="ACG136" s="47"/>
      <c r="ACH136" s="47"/>
      <c r="ACI136" s="47"/>
      <c r="ACJ136" s="47"/>
      <c r="ACK136" s="47"/>
      <c r="ACL136" s="47"/>
      <c r="ACM136" s="47"/>
      <c r="ACN136" s="47"/>
      <c r="ACO136" s="47"/>
      <c r="ACP136" s="47"/>
      <c r="ACQ136" s="47"/>
      <c r="ACR136" s="47"/>
      <c r="ACS136" s="47"/>
      <c r="ACT136" s="47"/>
      <c r="ACU136" s="47"/>
      <c r="ACV136" s="47"/>
      <c r="ACW136" s="47"/>
      <c r="ACX136" s="47"/>
      <c r="ACY136" s="47"/>
      <c r="ACZ136" s="47"/>
      <c r="ADA136" s="47"/>
      <c r="ADB136" s="47"/>
      <c r="ADC136" s="47"/>
      <c r="ADD136" s="47"/>
      <c r="ADE136" s="47"/>
      <c r="ADF136" s="47"/>
      <c r="ADG136" s="47"/>
      <c r="ADH136" s="47"/>
      <c r="ADI136" s="47"/>
      <c r="ADJ136" s="47"/>
      <c r="ADK136" s="47"/>
      <c r="ADL136" s="47"/>
      <c r="ADM136" s="47"/>
      <c r="ADN136" s="47"/>
      <c r="ADO136" s="47"/>
      <c r="ADP136" s="47"/>
      <c r="ADQ136" s="47"/>
      <c r="ADR136" s="47"/>
      <c r="ADS136" s="47"/>
      <c r="ADT136" s="47"/>
      <c r="ADU136" s="47"/>
      <c r="ADV136" s="47"/>
      <c r="ADW136" s="47"/>
      <c r="ADX136" s="47"/>
      <c r="ADY136" s="47"/>
      <c r="ADZ136" s="47"/>
      <c r="AEA136" s="47"/>
      <c r="AEB136" s="47"/>
      <c r="AEC136" s="47"/>
      <c r="AED136" s="47"/>
      <c r="AEE136" s="47"/>
      <c r="AEF136" s="47"/>
      <c r="AEG136" s="47"/>
      <c r="AEH136" s="47"/>
      <c r="AEI136" s="47"/>
      <c r="AEJ136" s="47"/>
      <c r="AEK136" s="47"/>
      <c r="AEL136" s="47"/>
      <c r="AEM136" s="47"/>
      <c r="AEN136" s="47"/>
      <c r="AEO136" s="47"/>
      <c r="AEP136" s="47"/>
      <c r="AEQ136" s="47"/>
      <c r="AER136" s="47"/>
      <c r="AES136" s="47"/>
      <c r="AET136" s="47"/>
      <c r="AEU136" s="47"/>
      <c r="AEV136" s="47"/>
      <c r="AEW136" s="47"/>
      <c r="AEX136" s="47"/>
      <c r="AEY136" s="47"/>
      <c r="AEZ136" s="47"/>
      <c r="AFA136" s="47"/>
      <c r="AFB136" s="47"/>
      <c r="AFC136" s="47"/>
      <c r="AFD136" s="47"/>
      <c r="AFE136" s="47"/>
      <c r="AFF136" s="47"/>
      <c r="AFG136" s="47"/>
      <c r="AFH136" s="47"/>
      <c r="AFI136" s="47"/>
      <c r="AFJ136" s="47"/>
      <c r="AFK136" s="47"/>
      <c r="AFL136" s="47"/>
      <c r="AFM136" s="47"/>
      <c r="AFN136" s="47"/>
      <c r="AFO136" s="47"/>
      <c r="AFP136" s="47"/>
      <c r="AFQ136" s="47"/>
      <c r="AFR136" s="47"/>
      <c r="AFS136" s="47"/>
      <c r="AFT136" s="47"/>
      <c r="AFU136" s="47"/>
      <c r="AFV136" s="47"/>
      <c r="AFW136" s="47"/>
      <c r="AFX136" s="47"/>
      <c r="AFY136" s="47"/>
      <c r="AFZ136" s="47"/>
      <c r="AGA136" s="47"/>
      <c r="AGB136" s="47"/>
      <c r="AGC136" s="47"/>
      <c r="AGD136" s="47"/>
      <c r="AGE136" s="47"/>
      <c r="AGF136" s="47"/>
      <c r="AGG136" s="47"/>
      <c r="AGH136" s="47"/>
      <c r="AGI136" s="47"/>
      <c r="AGJ136" s="47"/>
      <c r="AGK136" s="47"/>
      <c r="AGL136" s="47"/>
      <c r="AGM136" s="47"/>
      <c r="AGN136" s="47"/>
      <c r="AGO136" s="47"/>
      <c r="AGP136" s="47"/>
      <c r="AGQ136" s="47"/>
      <c r="AGR136" s="47"/>
      <c r="AGS136" s="47"/>
      <c r="AGT136" s="47"/>
      <c r="AGU136" s="47"/>
      <c r="AGV136" s="47"/>
      <c r="AGW136" s="47"/>
      <c r="AGX136" s="47"/>
      <c r="AGY136" s="47"/>
      <c r="AGZ136" s="47"/>
      <c r="AHA136" s="47"/>
      <c r="AHB136" s="47"/>
      <c r="AHC136" s="47"/>
      <c r="AHD136" s="47"/>
      <c r="AHE136" s="47"/>
      <c r="AHF136" s="47"/>
      <c r="AHG136" s="47"/>
      <c r="AHH136" s="47"/>
      <c r="AHI136" s="47"/>
      <c r="AHJ136" s="47"/>
      <c r="AHK136" s="47"/>
      <c r="AHL136" s="47"/>
      <c r="AHM136" s="47"/>
      <c r="AHN136" s="47"/>
      <c r="AHO136" s="47"/>
      <c r="AHP136" s="47"/>
      <c r="AHQ136" s="47"/>
      <c r="AHR136" s="47"/>
      <c r="AHS136" s="47"/>
      <c r="AHT136" s="47"/>
      <c r="AHU136" s="47"/>
      <c r="AHV136" s="47"/>
      <c r="AHW136" s="47"/>
      <c r="AHX136" s="47"/>
      <c r="AHY136" s="47"/>
      <c r="AHZ136" s="47"/>
      <c r="AIA136" s="47"/>
      <c r="AIB136" s="47"/>
      <c r="AIC136" s="47"/>
      <c r="AID136" s="47"/>
      <c r="AIE136" s="47"/>
      <c r="AIF136" s="47"/>
      <c r="AIG136" s="47"/>
      <c r="AIH136" s="47"/>
      <c r="AII136" s="47"/>
      <c r="AIJ136" s="47"/>
      <c r="AIK136" s="47"/>
      <c r="AIL136" s="47"/>
      <c r="AIM136" s="47"/>
      <c r="AIN136" s="47"/>
      <c r="AIO136" s="47"/>
      <c r="AIP136" s="47"/>
      <c r="AIQ136" s="47"/>
      <c r="AIR136" s="47"/>
      <c r="AIS136" s="47"/>
      <c r="AIT136" s="47"/>
      <c r="AIU136" s="47"/>
      <c r="AIV136" s="47"/>
      <c r="AIW136" s="47"/>
      <c r="AIX136" s="47"/>
      <c r="AIY136" s="47"/>
      <c r="AIZ136" s="47"/>
      <c r="AJA136" s="47"/>
      <c r="AJB136" s="47"/>
      <c r="AJC136" s="47"/>
      <c r="AJD136" s="47"/>
      <c r="AJE136" s="47"/>
      <c r="AJF136" s="47"/>
      <c r="AJG136" s="47"/>
      <c r="AJH136" s="47"/>
      <c r="AJI136" s="47"/>
      <c r="AJJ136" s="47"/>
      <c r="AJK136" s="47"/>
      <c r="AJL136" s="47"/>
      <c r="AJM136" s="47"/>
      <c r="AJN136" s="47"/>
      <c r="AJO136" s="47"/>
      <c r="AJP136" s="47"/>
      <c r="AJQ136" s="47"/>
      <c r="AJR136" s="47"/>
      <c r="AJS136" s="47"/>
      <c r="AJT136" s="47"/>
      <c r="AJU136" s="47"/>
      <c r="AJV136" s="47"/>
      <c r="AJW136" s="47"/>
      <c r="AJX136" s="47"/>
      <c r="AJY136" s="47"/>
      <c r="AJZ136" s="47"/>
      <c r="AKA136" s="47"/>
      <c r="AKB136" s="47"/>
      <c r="AKC136" s="47"/>
      <c r="AKD136" s="47"/>
      <c r="AKE136" s="47"/>
      <c r="AKF136" s="47"/>
      <c r="AKG136" s="47"/>
      <c r="AKH136" s="47"/>
      <c r="AKI136" s="47"/>
      <c r="AKJ136" s="47"/>
      <c r="AKK136" s="47"/>
      <c r="AKL136" s="47"/>
      <c r="AKM136" s="47"/>
      <c r="AKN136" s="47"/>
      <c r="AKO136" s="47"/>
      <c r="AKP136" s="47"/>
      <c r="AKQ136" s="47"/>
      <c r="AKR136" s="47"/>
      <c r="AKS136" s="47"/>
      <c r="AKT136" s="47"/>
      <c r="AKU136" s="47"/>
      <c r="AKV136" s="47"/>
      <c r="AKW136" s="47"/>
      <c r="AKX136" s="47"/>
      <c r="AKY136" s="47"/>
      <c r="AKZ136" s="47"/>
      <c r="ALA136" s="47"/>
      <c r="ALB136" s="47"/>
      <c r="ALC136" s="47"/>
      <c r="ALD136" s="47"/>
      <c r="ALE136" s="47"/>
      <c r="ALF136" s="47"/>
      <c r="ALG136" s="47"/>
      <c r="ALH136" s="47"/>
      <c r="ALI136" s="47"/>
      <c r="ALJ136" s="47"/>
      <c r="ALK136" s="47"/>
      <c r="ALL136" s="47"/>
      <c r="ALM136" s="47"/>
      <c r="ALN136" s="47"/>
      <c r="ALO136" s="47"/>
      <c r="ALP136" s="47"/>
      <c r="ALQ136" s="47"/>
      <c r="ALR136" s="47"/>
      <c r="ALS136" s="47"/>
      <c r="ALT136" s="47"/>
      <c r="ALU136" s="47"/>
      <c r="ALV136" s="47"/>
      <c r="ALW136" s="47"/>
      <c r="ALX136" s="47"/>
      <c r="ALY136" s="47"/>
      <c r="ALZ136" s="47"/>
      <c r="AMA136" s="47"/>
      <c r="AMB136" s="47"/>
      <c r="AMC136" s="47"/>
      <c r="AMD136" s="47"/>
      <c r="AME136" s="47"/>
      <c r="AMF136" s="47"/>
      <c r="AMG136" s="47"/>
      <c r="AMH136" s="47"/>
      <c r="AMI136" s="47"/>
      <c r="AMJ136" s="47"/>
      <c r="AMK136" s="47"/>
      <c r="AML136" s="47"/>
    </row>
    <row r="137" spans="1:1026" s="51" customFormat="1" ht="19.5" customHeight="1">
      <c r="A137" s="47"/>
      <c r="B137" s="376" t="s">
        <v>9</v>
      </c>
      <c r="C137" s="364" t="s">
        <v>127</v>
      </c>
      <c r="D137" s="365"/>
      <c r="E137" s="365"/>
      <c r="F137" s="131" t="s">
        <v>160</v>
      </c>
      <c r="G137" s="136">
        <f>H150+H151+H152+H153+H154</f>
        <v>2814.172404332</v>
      </c>
      <c r="H137" s="370">
        <f>ROUND(G137*G138,2)</f>
        <v>140.71</v>
      </c>
      <c r="I137" s="64"/>
      <c r="J137" s="1"/>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47"/>
      <c r="CP137" s="47"/>
      <c r="CQ137" s="47"/>
      <c r="CR137" s="47"/>
      <c r="CS137" s="47"/>
      <c r="CT137" s="47"/>
      <c r="CU137" s="47"/>
      <c r="CV137" s="47"/>
      <c r="CW137" s="47"/>
      <c r="CX137" s="47"/>
      <c r="CY137" s="47"/>
      <c r="CZ137" s="47"/>
      <c r="DA137" s="47"/>
      <c r="DB137" s="47"/>
      <c r="DC137" s="47"/>
      <c r="DD137" s="47"/>
      <c r="DE137" s="47"/>
      <c r="DF137" s="47"/>
      <c r="DG137" s="47"/>
      <c r="DH137" s="47"/>
      <c r="DI137" s="47"/>
      <c r="DJ137" s="47"/>
      <c r="DK137" s="47"/>
      <c r="DL137" s="47"/>
      <c r="DM137" s="47"/>
      <c r="DN137" s="47"/>
      <c r="DO137" s="47"/>
      <c r="DP137" s="47"/>
      <c r="DQ137" s="47"/>
      <c r="DR137" s="47"/>
      <c r="DS137" s="47"/>
      <c r="DT137" s="47"/>
      <c r="DU137" s="47"/>
      <c r="DV137" s="47"/>
      <c r="DW137" s="47"/>
      <c r="DX137" s="47"/>
      <c r="DY137" s="47"/>
      <c r="DZ137" s="47"/>
      <c r="EA137" s="47"/>
      <c r="EB137" s="47"/>
      <c r="EC137" s="47"/>
      <c r="ED137" s="47"/>
      <c r="EE137" s="47"/>
      <c r="EF137" s="47"/>
      <c r="EG137" s="47"/>
      <c r="EH137" s="47"/>
      <c r="EI137" s="47"/>
      <c r="EJ137" s="47"/>
      <c r="EK137" s="47"/>
      <c r="EL137" s="47"/>
      <c r="EM137" s="47"/>
      <c r="EN137" s="47"/>
      <c r="EO137" s="47"/>
      <c r="EP137" s="47"/>
      <c r="EQ137" s="47"/>
      <c r="ER137" s="47"/>
      <c r="ES137" s="47"/>
      <c r="ET137" s="47"/>
      <c r="EU137" s="47"/>
      <c r="EV137" s="47"/>
      <c r="EW137" s="47"/>
      <c r="EX137" s="47"/>
      <c r="EY137" s="47"/>
      <c r="EZ137" s="47"/>
      <c r="FA137" s="47"/>
      <c r="FB137" s="47"/>
      <c r="FC137" s="47"/>
      <c r="FD137" s="47"/>
      <c r="FE137" s="47"/>
      <c r="FF137" s="47"/>
      <c r="FG137" s="47"/>
      <c r="FH137" s="47"/>
      <c r="FI137" s="47"/>
      <c r="FJ137" s="47"/>
      <c r="FK137" s="47"/>
      <c r="FL137" s="47"/>
      <c r="FM137" s="47"/>
      <c r="FN137" s="47"/>
      <c r="FO137" s="47"/>
      <c r="FP137" s="47"/>
      <c r="FQ137" s="47"/>
      <c r="FR137" s="47"/>
      <c r="FS137" s="47"/>
      <c r="FT137" s="47"/>
      <c r="FU137" s="47"/>
      <c r="FV137" s="47"/>
      <c r="FW137" s="47"/>
      <c r="FX137" s="47"/>
      <c r="FY137" s="47"/>
      <c r="FZ137" s="47"/>
      <c r="GA137" s="47"/>
      <c r="GB137" s="47"/>
      <c r="GC137" s="47"/>
      <c r="GD137" s="47"/>
      <c r="GE137" s="47"/>
      <c r="GF137" s="47"/>
      <c r="GG137" s="47"/>
      <c r="GH137" s="47"/>
      <c r="GI137" s="47"/>
      <c r="GJ137" s="47"/>
      <c r="GK137" s="47"/>
      <c r="GL137" s="47"/>
      <c r="GM137" s="47"/>
      <c r="GN137" s="47"/>
      <c r="GO137" s="47"/>
      <c r="GP137" s="47"/>
      <c r="GQ137" s="47"/>
      <c r="GR137" s="47"/>
      <c r="GS137" s="47"/>
      <c r="GT137" s="47"/>
      <c r="GU137" s="47"/>
      <c r="GV137" s="47"/>
      <c r="GW137" s="47"/>
      <c r="GX137" s="47"/>
      <c r="GY137" s="47"/>
      <c r="GZ137" s="47"/>
      <c r="HA137" s="47"/>
      <c r="HB137" s="47"/>
      <c r="HC137" s="47"/>
      <c r="HD137" s="47"/>
      <c r="HE137" s="47"/>
      <c r="HF137" s="47"/>
      <c r="HG137" s="47"/>
      <c r="HH137" s="47"/>
      <c r="HI137" s="47"/>
      <c r="HJ137" s="47"/>
      <c r="HK137" s="47"/>
      <c r="HL137" s="47"/>
      <c r="HM137" s="47"/>
      <c r="HN137" s="47"/>
      <c r="HO137" s="47"/>
      <c r="HP137" s="47"/>
      <c r="HQ137" s="47"/>
      <c r="HR137" s="47"/>
      <c r="HS137" s="47"/>
      <c r="HT137" s="47"/>
      <c r="HU137" s="47"/>
      <c r="HV137" s="47"/>
      <c r="HW137" s="47"/>
      <c r="HX137" s="47"/>
      <c r="HY137" s="47"/>
      <c r="HZ137" s="47"/>
      <c r="IA137" s="47"/>
      <c r="IB137" s="47"/>
      <c r="IC137" s="47"/>
      <c r="ID137" s="47"/>
      <c r="IE137" s="47"/>
      <c r="IF137" s="47"/>
      <c r="IG137" s="47"/>
      <c r="IH137" s="47"/>
      <c r="II137" s="47"/>
      <c r="IJ137" s="47"/>
      <c r="IK137" s="47"/>
      <c r="IL137" s="47"/>
      <c r="IM137" s="47"/>
      <c r="IN137" s="47"/>
      <c r="IO137" s="47"/>
      <c r="IP137" s="47"/>
      <c r="IQ137" s="47"/>
      <c r="IR137" s="47"/>
      <c r="IS137" s="47"/>
      <c r="IT137" s="47"/>
      <c r="IU137" s="47"/>
      <c r="IV137" s="47"/>
      <c r="IW137" s="47"/>
      <c r="IX137" s="47"/>
      <c r="IY137" s="47"/>
      <c r="IZ137" s="47"/>
      <c r="JA137" s="47"/>
      <c r="JB137" s="47"/>
      <c r="JC137" s="47"/>
      <c r="JD137" s="47"/>
      <c r="JE137" s="47"/>
      <c r="JF137" s="47"/>
      <c r="JG137" s="47"/>
      <c r="JH137" s="47"/>
      <c r="JI137" s="47"/>
      <c r="JJ137" s="47"/>
      <c r="JK137" s="47"/>
      <c r="JL137" s="47"/>
      <c r="JM137" s="47"/>
      <c r="JN137" s="47"/>
      <c r="JO137" s="47"/>
      <c r="JP137" s="47"/>
      <c r="JQ137" s="47"/>
      <c r="JR137" s="47"/>
      <c r="JS137" s="47"/>
      <c r="JT137" s="47"/>
      <c r="JU137" s="47"/>
      <c r="JV137" s="47"/>
      <c r="JW137" s="47"/>
      <c r="JX137" s="47"/>
      <c r="JY137" s="47"/>
      <c r="JZ137" s="47"/>
      <c r="KA137" s="47"/>
      <c r="KB137" s="47"/>
      <c r="KC137" s="47"/>
      <c r="KD137" s="47"/>
      <c r="KE137" s="47"/>
      <c r="KF137" s="47"/>
      <c r="KG137" s="47"/>
      <c r="KH137" s="47"/>
      <c r="KI137" s="47"/>
      <c r="KJ137" s="47"/>
      <c r="KK137" s="47"/>
      <c r="KL137" s="47"/>
      <c r="KM137" s="47"/>
      <c r="KN137" s="47"/>
      <c r="KO137" s="47"/>
      <c r="KP137" s="47"/>
      <c r="KQ137" s="47"/>
      <c r="KR137" s="47"/>
      <c r="KS137" s="47"/>
      <c r="KT137" s="47"/>
      <c r="KU137" s="47"/>
      <c r="KV137" s="47"/>
      <c r="KW137" s="47"/>
      <c r="KX137" s="47"/>
      <c r="KY137" s="47"/>
      <c r="KZ137" s="47"/>
      <c r="LA137" s="47"/>
      <c r="LB137" s="47"/>
      <c r="LC137" s="47"/>
      <c r="LD137" s="47"/>
      <c r="LE137" s="47"/>
      <c r="LF137" s="47"/>
      <c r="LG137" s="47"/>
      <c r="LH137" s="47"/>
      <c r="LI137" s="47"/>
      <c r="LJ137" s="47"/>
      <c r="LK137" s="47"/>
      <c r="LL137" s="47"/>
      <c r="LM137" s="47"/>
      <c r="LN137" s="47"/>
      <c r="LO137" s="47"/>
      <c r="LP137" s="47"/>
      <c r="LQ137" s="47"/>
      <c r="LR137" s="47"/>
      <c r="LS137" s="47"/>
      <c r="LT137" s="47"/>
      <c r="LU137" s="47"/>
      <c r="LV137" s="47"/>
      <c r="LW137" s="47"/>
      <c r="LX137" s="47"/>
      <c r="LY137" s="47"/>
      <c r="LZ137" s="47"/>
      <c r="MA137" s="47"/>
      <c r="MB137" s="47"/>
      <c r="MC137" s="47"/>
      <c r="MD137" s="47"/>
      <c r="ME137" s="47"/>
      <c r="MF137" s="47"/>
      <c r="MG137" s="47"/>
      <c r="MH137" s="47"/>
      <c r="MI137" s="47"/>
      <c r="MJ137" s="47"/>
      <c r="MK137" s="47"/>
      <c r="ML137" s="47"/>
      <c r="MM137" s="47"/>
      <c r="MN137" s="47"/>
      <c r="MO137" s="47"/>
      <c r="MP137" s="47"/>
      <c r="MQ137" s="47"/>
      <c r="MR137" s="47"/>
      <c r="MS137" s="47"/>
      <c r="MT137" s="47"/>
      <c r="MU137" s="47"/>
      <c r="MV137" s="47"/>
      <c r="MW137" s="47"/>
      <c r="MX137" s="47"/>
      <c r="MY137" s="47"/>
      <c r="MZ137" s="47"/>
      <c r="NA137" s="47"/>
      <c r="NB137" s="47"/>
      <c r="NC137" s="47"/>
      <c r="ND137" s="47"/>
      <c r="NE137" s="47"/>
      <c r="NF137" s="47"/>
      <c r="NG137" s="47"/>
      <c r="NH137" s="47"/>
      <c r="NI137" s="47"/>
      <c r="NJ137" s="47"/>
      <c r="NK137" s="47"/>
      <c r="NL137" s="47"/>
      <c r="NM137" s="47"/>
      <c r="NN137" s="47"/>
      <c r="NO137" s="47"/>
      <c r="NP137" s="47"/>
      <c r="NQ137" s="47"/>
      <c r="NR137" s="47"/>
      <c r="NS137" s="47"/>
      <c r="NT137" s="47"/>
      <c r="NU137" s="47"/>
      <c r="NV137" s="47"/>
      <c r="NW137" s="47"/>
      <c r="NX137" s="47"/>
      <c r="NY137" s="47"/>
      <c r="NZ137" s="47"/>
      <c r="OA137" s="47"/>
      <c r="OB137" s="47"/>
      <c r="OC137" s="47"/>
      <c r="OD137" s="47"/>
      <c r="OE137" s="47"/>
      <c r="OF137" s="47"/>
      <c r="OG137" s="47"/>
      <c r="OH137" s="47"/>
      <c r="OI137" s="47"/>
      <c r="OJ137" s="47"/>
      <c r="OK137" s="47"/>
      <c r="OL137" s="47"/>
      <c r="OM137" s="47"/>
      <c r="ON137" s="47"/>
      <c r="OO137" s="47"/>
      <c r="OP137" s="47"/>
      <c r="OQ137" s="47"/>
      <c r="OR137" s="47"/>
      <c r="OS137" s="47"/>
      <c r="OT137" s="47"/>
      <c r="OU137" s="47"/>
      <c r="OV137" s="47"/>
      <c r="OW137" s="47"/>
      <c r="OX137" s="47"/>
      <c r="OY137" s="47"/>
      <c r="OZ137" s="47"/>
      <c r="PA137" s="47"/>
      <c r="PB137" s="47"/>
      <c r="PC137" s="47"/>
      <c r="PD137" s="47"/>
      <c r="PE137" s="47"/>
      <c r="PF137" s="47"/>
      <c r="PG137" s="47"/>
      <c r="PH137" s="47"/>
      <c r="PI137" s="47"/>
      <c r="PJ137" s="47"/>
      <c r="PK137" s="47"/>
      <c r="PL137" s="47"/>
      <c r="PM137" s="47"/>
      <c r="PN137" s="47"/>
      <c r="PO137" s="47"/>
      <c r="PP137" s="47"/>
      <c r="PQ137" s="47"/>
      <c r="PR137" s="47"/>
      <c r="PS137" s="47"/>
      <c r="PT137" s="47"/>
      <c r="PU137" s="47"/>
      <c r="PV137" s="47"/>
      <c r="PW137" s="47"/>
      <c r="PX137" s="47"/>
      <c r="PY137" s="47"/>
      <c r="PZ137" s="47"/>
      <c r="QA137" s="47"/>
      <c r="QB137" s="47"/>
      <c r="QC137" s="47"/>
      <c r="QD137" s="47"/>
      <c r="QE137" s="47"/>
      <c r="QF137" s="47"/>
      <c r="QG137" s="47"/>
      <c r="QH137" s="47"/>
      <c r="QI137" s="47"/>
      <c r="QJ137" s="47"/>
      <c r="QK137" s="47"/>
      <c r="QL137" s="47"/>
      <c r="QM137" s="47"/>
      <c r="QN137" s="47"/>
      <c r="QO137" s="47"/>
      <c r="QP137" s="47"/>
      <c r="QQ137" s="47"/>
      <c r="QR137" s="47"/>
      <c r="QS137" s="47"/>
      <c r="QT137" s="47"/>
      <c r="QU137" s="47"/>
      <c r="QV137" s="47"/>
      <c r="QW137" s="47"/>
      <c r="QX137" s="47"/>
      <c r="QY137" s="47"/>
      <c r="QZ137" s="47"/>
      <c r="RA137" s="47"/>
      <c r="RB137" s="47"/>
      <c r="RC137" s="47"/>
      <c r="RD137" s="47"/>
      <c r="RE137" s="47"/>
      <c r="RF137" s="47"/>
      <c r="RG137" s="47"/>
      <c r="RH137" s="47"/>
      <c r="RI137" s="47"/>
      <c r="RJ137" s="47"/>
      <c r="RK137" s="47"/>
      <c r="RL137" s="47"/>
      <c r="RM137" s="47"/>
      <c r="RN137" s="47"/>
      <c r="RO137" s="47"/>
      <c r="RP137" s="47"/>
      <c r="RQ137" s="47"/>
      <c r="RR137" s="47"/>
      <c r="RS137" s="47"/>
      <c r="RT137" s="47"/>
      <c r="RU137" s="47"/>
      <c r="RV137" s="47"/>
      <c r="RW137" s="47"/>
      <c r="RX137" s="47"/>
      <c r="RY137" s="47"/>
      <c r="RZ137" s="47"/>
      <c r="SA137" s="47"/>
      <c r="SB137" s="47"/>
      <c r="SC137" s="47"/>
      <c r="SD137" s="47"/>
      <c r="SE137" s="47"/>
      <c r="SF137" s="47"/>
      <c r="SG137" s="47"/>
      <c r="SH137" s="47"/>
      <c r="SI137" s="47"/>
      <c r="SJ137" s="47"/>
      <c r="SK137" s="47"/>
      <c r="SL137" s="47"/>
      <c r="SM137" s="47"/>
      <c r="SN137" s="47"/>
      <c r="SO137" s="47"/>
      <c r="SP137" s="47"/>
      <c r="SQ137" s="47"/>
      <c r="SR137" s="47"/>
      <c r="SS137" s="47"/>
      <c r="ST137" s="47"/>
      <c r="SU137" s="47"/>
      <c r="SV137" s="47"/>
      <c r="SW137" s="47"/>
      <c r="SX137" s="47"/>
      <c r="SY137" s="47"/>
      <c r="SZ137" s="47"/>
      <c r="TA137" s="47"/>
      <c r="TB137" s="47"/>
      <c r="TC137" s="47"/>
      <c r="TD137" s="47"/>
      <c r="TE137" s="47"/>
      <c r="TF137" s="47"/>
      <c r="TG137" s="47"/>
      <c r="TH137" s="47"/>
      <c r="TI137" s="47"/>
      <c r="TJ137" s="47"/>
      <c r="TK137" s="47"/>
      <c r="TL137" s="47"/>
      <c r="TM137" s="47"/>
      <c r="TN137" s="47"/>
      <c r="TO137" s="47"/>
      <c r="TP137" s="47"/>
      <c r="TQ137" s="47"/>
      <c r="TR137" s="47"/>
      <c r="TS137" s="47"/>
      <c r="TT137" s="47"/>
      <c r="TU137" s="47"/>
      <c r="TV137" s="47"/>
      <c r="TW137" s="47"/>
      <c r="TX137" s="47"/>
      <c r="TY137" s="47"/>
      <c r="TZ137" s="47"/>
      <c r="UA137" s="47"/>
      <c r="UB137" s="47"/>
      <c r="UC137" s="47"/>
      <c r="UD137" s="47"/>
      <c r="UE137" s="47"/>
      <c r="UF137" s="47"/>
      <c r="UG137" s="47"/>
      <c r="UH137" s="47"/>
      <c r="UI137" s="47"/>
      <c r="UJ137" s="47"/>
      <c r="UK137" s="47"/>
      <c r="UL137" s="47"/>
      <c r="UM137" s="47"/>
      <c r="UN137" s="47"/>
      <c r="UO137" s="47"/>
      <c r="UP137" s="47"/>
      <c r="UQ137" s="47"/>
      <c r="UR137" s="47"/>
      <c r="US137" s="47"/>
      <c r="UT137" s="47"/>
      <c r="UU137" s="47"/>
      <c r="UV137" s="47"/>
      <c r="UW137" s="47"/>
      <c r="UX137" s="47"/>
      <c r="UY137" s="47"/>
      <c r="UZ137" s="47"/>
      <c r="VA137" s="47"/>
      <c r="VB137" s="47"/>
      <c r="VC137" s="47"/>
      <c r="VD137" s="47"/>
      <c r="VE137" s="47"/>
      <c r="VF137" s="47"/>
      <c r="VG137" s="47"/>
      <c r="VH137" s="47"/>
      <c r="VI137" s="47"/>
      <c r="VJ137" s="47"/>
      <c r="VK137" s="47"/>
      <c r="VL137" s="47"/>
      <c r="VM137" s="47"/>
      <c r="VN137" s="47"/>
      <c r="VO137" s="47"/>
      <c r="VP137" s="47"/>
      <c r="VQ137" s="47"/>
      <c r="VR137" s="47"/>
      <c r="VS137" s="47"/>
      <c r="VT137" s="47"/>
      <c r="VU137" s="47"/>
      <c r="VV137" s="47"/>
      <c r="VW137" s="47"/>
      <c r="VX137" s="47"/>
      <c r="VY137" s="47"/>
      <c r="VZ137" s="47"/>
      <c r="WA137" s="47"/>
      <c r="WB137" s="47"/>
      <c r="WC137" s="47"/>
      <c r="WD137" s="47"/>
      <c r="WE137" s="47"/>
      <c r="WF137" s="47"/>
      <c r="WG137" s="47"/>
      <c r="WH137" s="47"/>
      <c r="WI137" s="47"/>
      <c r="WJ137" s="47"/>
      <c r="WK137" s="47"/>
      <c r="WL137" s="47"/>
      <c r="WM137" s="47"/>
      <c r="WN137" s="47"/>
      <c r="WO137" s="47"/>
      <c r="WP137" s="47"/>
      <c r="WQ137" s="47"/>
      <c r="WR137" s="47"/>
      <c r="WS137" s="47"/>
      <c r="WT137" s="47"/>
      <c r="WU137" s="47"/>
      <c r="WV137" s="47"/>
      <c r="WW137" s="47"/>
      <c r="WX137" s="47"/>
      <c r="WY137" s="47"/>
      <c r="WZ137" s="47"/>
      <c r="XA137" s="47"/>
      <c r="XB137" s="47"/>
      <c r="XC137" s="47"/>
      <c r="XD137" s="47"/>
      <c r="XE137" s="47"/>
      <c r="XF137" s="47"/>
      <c r="XG137" s="47"/>
      <c r="XH137" s="47"/>
      <c r="XI137" s="47"/>
      <c r="XJ137" s="47"/>
      <c r="XK137" s="47"/>
      <c r="XL137" s="47"/>
      <c r="XM137" s="47"/>
      <c r="XN137" s="47"/>
      <c r="XO137" s="47"/>
      <c r="XP137" s="47"/>
      <c r="XQ137" s="47"/>
      <c r="XR137" s="47"/>
      <c r="XS137" s="47"/>
      <c r="XT137" s="47"/>
      <c r="XU137" s="47"/>
      <c r="XV137" s="47"/>
      <c r="XW137" s="47"/>
      <c r="XX137" s="47"/>
      <c r="XY137" s="47"/>
      <c r="XZ137" s="47"/>
      <c r="YA137" s="47"/>
      <c r="YB137" s="47"/>
      <c r="YC137" s="47"/>
      <c r="YD137" s="47"/>
      <c r="YE137" s="47"/>
      <c r="YF137" s="47"/>
      <c r="YG137" s="47"/>
      <c r="YH137" s="47"/>
      <c r="YI137" s="47"/>
      <c r="YJ137" s="47"/>
      <c r="YK137" s="47"/>
      <c r="YL137" s="47"/>
      <c r="YM137" s="47"/>
      <c r="YN137" s="47"/>
      <c r="YO137" s="47"/>
      <c r="YP137" s="47"/>
      <c r="YQ137" s="47"/>
      <c r="YR137" s="47"/>
      <c r="YS137" s="47"/>
      <c r="YT137" s="47"/>
      <c r="YU137" s="47"/>
      <c r="YV137" s="47"/>
      <c r="YW137" s="47"/>
      <c r="YX137" s="47"/>
      <c r="YY137" s="47"/>
      <c r="YZ137" s="47"/>
      <c r="ZA137" s="47"/>
      <c r="ZB137" s="47"/>
      <c r="ZC137" s="47"/>
      <c r="ZD137" s="47"/>
      <c r="ZE137" s="47"/>
      <c r="ZF137" s="47"/>
      <c r="ZG137" s="47"/>
      <c r="ZH137" s="47"/>
      <c r="ZI137" s="47"/>
      <c r="ZJ137" s="47"/>
      <c r="ZK137" s="47"/>
      <c r="ZL137" s="47"/>
      <c r="ZM137" s="47"/>
      <c r="ZN137" s="47"/>
      <c r="ZO137" s="47"/>
      <c r="ZP137" s="47"/>
      <c r="ZQ137" s="47"/>
      <c r="ZR137" s="47"/>
      <c r="ZS137" s="47"/>
      <c r="ZT137" s="47"/>
      <c r="ZU137" s="47"/>
      <c r="ZV137" s="47"/>
      <c r="ZW137" s="47"/>
      <c r="ZX137" s="47"/>
      <c r="ZY137" s="47"/>
      <c r="ZZ137" s="47"/>
      <c r="AAA137" s="47"/>
      <c r="AAB137" s="47"/>
      <c r="AAC137" s="47"/>
      <c r="AAD137" s="47"/>
      <c r="AAE137" s="47"/>
      <c r="AAF137" s="47"/>
      <c r="AAG137" s="47"/>
      <c r="AAH137" s="47"/>
      <c r="AAI137" s="47"/>
      <c r="AAJ137" s="47"/>
      <c r="AAK137" s="47"/>
      <c r="AAL137" s="47"/>
      <c r="AAM137" s="47"/>
      <c r="AAN137" s="47"/>
      <c r="AAO137" s="47"/>
      <c r="AAP137" s="47"/>
      <c r="AAQ137" s="47"/>
      <c r="AAR137" s="47"/>
      <c r="AAS137" s="47"/>
      <c r="AAT137" s="47"/>
      <c r="AAU137" s="47"/>
      <c r="AAV137" s="47"/>
      <c r="AAW137" s="47"/>
      <c r="AAX137" s="47"/>
      <c r="AAY137" s="47"/>
      <c r="AAZ137" s="47"/>
      <c r="ABA137" s="47"/>
      <c r="ABB137" s="47"/>
      <c r="ABC137" s="47"/>
      <c r="ABD137" s="47"/>
      <c r="ABE137" s="47"/>
      <c r="ABF137" s="47"/>
      <c r="ABG137" s="47"/>
      <c r="ABH137" s="47"/>
      <c r="ABI137" s="47"/>
      <c r="ABJ137" s="47"/>
      <c r="ABK137" s="47"/>
      <c r="ABL137" s="47"/>
      <c r="ABM137" s="47"/>
      <c r="ABN137" s="47"/>
      <c r="ABO137" s="47"/>
      <c r="ABP137" s="47"/>
      <c r="ABQ137" s="47"/>
      <c r="ABR137" s="47"/>
      <c r="ABS137" s="47"/>
      <c r="ABT137" s="47"/>
      <c r="ABU137" s="47"/>
      <c r="ABV137" s="47"/>
      <c r="ABW137" s="47"/>
      <c r="ABX137" s="47"/>
      <c r="ABY137" s="47"/>
      <c r="ABZ137" s="47"/>
      <c r="ACA137" s="47"/>
      <c r="ACB137" s="47"/>
      <c r="ACC137" s="47"/>
      <c r="ACD137" s="47"/>
      <c r="ACE137" s="47"/>
      <c r="ACF137" s="47"/>
      <c r="ACG137" s="47"/>
      <c r="ACH137" s="47"/>
      <c r="ACI137" s="47"/>
      <c r="ACJ137" s="47"/>
      <c r="ACK137" s="47"/>
      <c r="ACL137" s="47"/>
      <c r="ACM137" s="47"/>
      <c r="ACN137" s="47"/>
      <c r="ACO137" s="47"/>
      <c r="ACP137" s="47"/>
      <c r="ACQ137" s="47"/>
      <c r="ACR137" s="47"/>
      <c r="ACS137" s="47"/>
      <c r="ACT137" s="47"/>
      <c r="ACU137" s="47"/>
      <c r="ACV137" s="47"/>
      <c r="ACW137" s="47"/>
      <c r="ACX137" s="47"/>
      <c r="ACY137" s="47"/>
      <c r="ACZ137" s="47"/>
      <c r="ADA137" s="47"/>
      <c r="ADB137" s="47"/>
      <c r="ADC137" s="47"/>
      <c r="ADD137" s="47"/>
      <c r="ADE137" s="47"/>
      <c r="ADF137" s="47"/>
      <c r="ADG137" s="47"/>
      <c r="ADH137" s="47"/>
      <c r="ADI137" s="47"/>
      <c r="ADJ137" s="47"/>
      <c r="ADK137" s="47"/>
      <c r="ADL137" s="47"/>
      <c r="ADM137" s="47"/>
      <c r="ADN137" s="47"/>
      <c r="ADO137" s="47"/>
      <c r="ADP137" s="47"/>
      <c r="ADQ137" s="47"/>
      <c r="ADR137" s="47"/>
      <c r="ADS137" s="47"/>
      <c r="ADT137" s="47"/>
      <c r="ADU137" s="47"/>
      <c r="ADV137" s="47"/>
      <c r="ADW137" s="47"/>
      <c r="ADX137" s="47"/>
      <c r="ADY137" s="47"/>
      <c r="ADZ137" s="47"/>
      <c r="AEA137" s="47"/>
      <c r="AEB137" s="47"/>
      <c r="AEC137" s="47"/>
      <c r="AED137" s="47"/>
      <c r="AEE137" s="47"/>
      <c r="AEF137" s="47"/>
      <c r="AEG137" s="47"/>
      <c r="AEH137" s="47"/>
      <c r="AEI137" s="47"/>
      <c r="AEJ137" s="47"/>
      <c r="AEK137" s="47"/>
      <c r="AEL137" s="47"/>
      <c r="AEM137" s="47"/>
      <c r="AEN137" s="47"/>
      <c r="AEO137" s="47"/>
      <c r="AEP137" s="47"/>
      <c r="AEQ137" s="47"/>
      <c r="AER137" s="47"/>
      <c r="AES137" s="47"/>
      <c r="AET137" s="47"/>
      <c r="AEU137" s="47"/>
      <c r="AEV137" s="47"/>
      <c r="AEW137" s="47"/>
      <c r="AEX137" s="47"/>
      <c r="AEY137" s="47"/>
      <c r="AEZ137" s="47"/>
      <c r="AFA137" s="47"/>
      <c r="AFB137" s="47"/>
      <c r="AFC137" s="47"/>
      <c r="AFD137" s="47"/>
      <c r="AFE137" s="47"/>
      <c r="AFF137" s="47"/>
      <c r="AFG137" s="47"/>
      <c r="AFH137" s="47"/>
      <c r="AFI137" s="47"/>
      <c r="AFJ137" s="47"/>
      <c r="AFK137" s="47"/>
      <c r="AFL137" s="47"/>
      <c r="AFM137" s="47"/>
      <c r="AFN137" s="47"/>
      <c r="AFO137" s="47"/>
      <c r="AFP137" s="47"/>
      <c r="AFQ137" s="47"/>
      <c r="AFR137" s="47"/>
      <c r="AFS137" s="47"/>
      <c r="AFT137" s="47"/>
      <c r="AFU137" s="47"/>
      <c r="AFV137" s="47"/>
      <c r="AFW137" s="47"/>
      <c r="AFX137" s="47"/>
      <c r="AFY137" s="47"/>
      <c r="AFZ137" s="47"/>
      <c r="AGA137" s="47"/>
      <c r="AGB137" s="47"/>
      <c r="AGC137" s="47"/>
      <c r="AGD137" s="47"/>
      <c r="AGE137" s="47"/>
      <c r="AGF137" s="47"/>
      <c r="AGG137" s="47"/>
      <c r="AGH137" s="47"/>
      <c r="AGI137" s="47"/>
      <c r="AGJ137" s="47"/>
      <c r="AGK137" s="47"/>
      <c r="AGL137" s="47"/>
      <c r="AGM137" s="47"/>
      <c r="AGN137" s="47"/>
      <c r="AGO137" s="47"/>
      <c r="AGP137" s="47"/>
      <c r="AGQ137" s="47"/>
      <c r="AGR137" s="47"/>
      <c r="AGS137" s="47"/>
      <c r="AGT137" s="47"/>
      <c r="AGU137" s="47"/>
      <c r="AGV137" s="47"/>
      <c r="AGW137" s="47"/>
      <c r="AGX137" s="47"/>
      <c r="AGY137" s="47"/>
      <c r="AGZ137" s="47"/>
      <c r="AHA137" s="47"/>
      <c r="AHB137" s="47"/>
      <c r="AHC137" s="47"/>
      <c r="AHD137" s="47"/>
      <c r="AHE137" s="47"/>
      <c r="AHF137" s="47"/>
      <c r="AHG137" s="47"/>
      <c r="AHH137" s="47"/>
      <c r="AHI137" s="47"/>
      <c r="AHJ137" s="47"/>
      <c r="AHK137" s="47"/>
      <c r="AHL137" s="47"/>
      <c r="AHM137" s="47"/>
      <c r="AHN137" s="47"/>
      <c r="AHO137" s="47"/>
      <c r="AHP137" s="47"/>
      <c r="AHQ137" s="47"/>
      <c r="AHR137" s="47"/>
      <c r="AHS137" s="47"/>
      <c r="AHT137" s="47"/>
      <c r="AHU137" s="47"/>
      <c r="AHV137" s="47"/>
      <c r="AHW137" s="47"/>
      <c r="AHX137" s="47"/>
      <c r="AHY137" s="47"/>
      <c r="AHZ137" s="47"/>
      <c r="AIA137" s="47"/>
      <c r="AIB137" s="47"/>
      <c r="AIC137" s="47"/>
      <c r="AID137" s="47"/>
      <c r="AIE137" s="47"/>
      <c r="AIF137" s="47"/>
      <c r="AIG137" s="47"/>
      <c r="AIH137" s="47"/>
      <c r="AII137" s="47"/>
      <c r="AIJ137" s="47"/>
      <c r="AIK137" s="47"/>
      <c r="AIL137" s="47"/>
      <c r="AIM137" s="47"/>
      <c r="AIN137" s="47"/>
      <c r="AIO137" s="47"/>
      <c r="AIP137" s="47"/>
      <c r="AIQ137" s="47"/>
      <c r="AIR137" s="47"/>
      <c r="AIS137" s="47"/>
      <c r="AIT137" s="47"/>
      <c r="AIU137" s="47"/>
      <c r="AIV137" s="47"/>
      <c r="AIW137" s="47"/>
      <c r="AIX137" s="47"/>
      <c r="AIY137" s="47"/>
      <c r="AIZ137" s="47"/>
      <c r="AJA137" s="47"/>
      <c r="AJB137" s="47"/>
      <c r="AJC137" s="47"/>
      <c r="AJD137" s="47"/>
      <c r="AJE137" s="47"/>
      <c r="AJF137" s="47"/>
      <c r="AJG137" s="47"/>
      <c r="AJH137" s="47"/>
      <c r="AJI137" s="47"/>
      <c r="AJJ137" s="47"/>
      <c r="AJK137" s="47"/>
      <c r="AJL137" s="47"/>
      <c r="AJM137" s="47"/>
      <c r="AJN137" s="47"/>
      <c r="AJO137" s="47"/>
      <c r="AJP137" s="47"/>
      <c r="AJQ137" s="47"/>
      <c r="AJR137" s="47"/>
      <c r="AJS137" s="47"/>
      <c r="AJT137" s="47"/>
      <c r="AJU137" s="47"/>
      <c r="AJV137" s="47"/>
      <c r="AJW137" s="47"/>
      <c r="AJX137" s="47"/>
      <c r="AJY137" s="47"/>
      <c r="AJZ137" s="47"/>
      <c r="AKA137" s="47"/>
      <c r="AKB137" s="47"/>
      <c r="AKC137" s="47"/>
      <c r="AKD137" s="47"/>
      <c r="AKE137" s="47"/>
      <c r="AKF137" s="47"/>
      <c r="AKG137" s="47"/>
      <c r="AKH137" s="47"/>
      <c r="AKI137" s="47"/>
      <c r="AKJ137" s="47"/>
      <c r="AKK137" s="47"/>
      <c r="AKL137" s="47"/>
      <c r="AKM137" s="47"/>
      <c r="AKN137" s="47"/>
      <c r="AKO137" s="47"/>
      <c r="AKP137" s="47"/>
      <c r="AKQ137" s="47"/>
      <c r="AKR137" s="47"/>
      <c r="AKS137" s="47"/>
      <c r="AKT137" s="47"/>
      <c r="AKU137" s="47"/>
      <c r="AKV137" s="47"/>
      <c r="AKW137" s="47"/>
      <c r="AKX137" s="47"/>
      <c r="AKY137" s="47"/>
      <c r="AKZ137" s="47"/>
      <c r="ALA137" s="47"/>
      <c r="ALB137" s="47"/>
      <c r="ALC137" s="47"/>
      <c r="ALD137" s="47"/>
      <c r="ALE137" s="47"/>
      <c r="ALF137" s="47"/>
      <c r="ALG137" s="47"/>
      <c r="ALH137" s="47"/>
      <c r="ALI137" s="47"/>
      <c r="ALJ137" s="47"/>
      <c r="ALK137" s="47"/>
      <c r="ALL137" s="47"/>
      <c r="ALM137" s="47"/>
      <c r="ALN137" s="47"/>
      <c r="ALO137" s="47"/>
      <c r="ALP137" s="47"/>
      <c r="ALQ137" s="47"/>
      <c r="ALR137" s="47"/>
      <c r="ALS137" s="47"/>
      <c r="ALT137" s="47"/>
      <c r="ALU137" s="47"/>
      <c r="ALV137" s="47"/>
      <c r="ALW137" s="47"/>
      <c r="ALX137" s="47"/>
      <c r="ALY137" s="47"/>
      <c r="ALZ137" s="47"/>
      <c r="AMA137" s="47"/>
      <c r="AMB137" s="47"/>
      <c r="AMC137" s="47"/>
      <c r="AMD137" s="47"/>
      <c r="AME137" s="47"/>
      <c r="AMF137" s="47"/>
      <c r="AMG137" s="47"/>
      <c r="AMH137" s="47"/>
      <c r="AMI137" s="47"/>
      <c r="AMJ137" s="47"/>
      <c r="AMK137" s="47"/>
      <c r="AML137" s="47"/>
    </row>
    <row r="138" spans="1:1026" s="51" customFormat="1" ht="19.5" customHeight="1">
      <c r="A138" s="47"/>
      <c r="B138" s="377"/>
      <c r="C138" s="367"/>
      <c r="D138" s="368"/>
      <c r="E138" s="369"/>
      <c r="F138" s="129" t="s">
        <v>79</v>
      </c>
      <c r="G138" s="228">
        <v>0.05</v>
      </c>
      <c r="H138" s="371"/>
      <c r="I138" s="64"/>
      <c r="J138" s="1"/>
      <c r="K138" s="1"/>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c r="CF138" s="47"/>
      <c r="CG138" s="47"/>
      <c r="CH138" s="47"/>
      <c r="CI138" s="47"/>
      <c r="CJ138" s="47"/>
      <c r="CK138" s="47"/>
      <c r="CL138" s="47"/>
      <c r="CM138" s="47"/>
      <c r="CN138" s="47"/>
      <c r="CO138" s="47"/>
      <c r="CP138" s="47"/>
      <c r="CQ138" s="47"/>
      <c r="CR138" s="47"/>
      <c r="CS138" s="47"/>
      <c r="CT138" s="47"/>
      <c r="CU138" s="47"/>
      <c r="CV138" s="47"/>
      <c r="CW138" s="47"/>
      <c r="CX138" s="47"/>
      <c r="CY138" s="47"/>
      <c r="CZ138" s="47"/>
      <c r="DA138" s="47"/>
      <c r="DB138" s="47"/>
      <c r="DC138" s="47"/>
      <c r="DD138" s="47"/>
      <c r="DE138" s="47"/>
      <c r="DF138" s="47"/>
      <c r="DG138" s="47"/>
      <c r="DH138" s="47"/>
      <c r="DI138" s="47"/>
      <c r="DJ138" s="47"/>
      <c r="DK138" s="47"/>
      <c r="DL138" s="47"/>
      <c r="DM138" s="47"/>
      <c r="DN138" s="47"/>
      <c r="DO138" s="47"/>
      <c r="DP138" s="47"/>
      <c r="DQ138" s="47"/>
      <c r="DR138" s="47"/>
      <c r="DS138" s="47"/>
      <c r="DT138" s="47"/>
      <c r="DU138" s="47"/>
      <c r="DV138" s="47"/>
      <c r="DW138" s="47"/>
      <c r="DX138" s="47"/>
      <c r="DY138" s="47"/>
      <c r="DZ138" s="47"/>
      <c r="EA138" s="47"/>
      <c r="EB138" s="47"/>
      <c r="EC138" s="47"/>
      <c r="ED138" s="47"/>
      <c r="EE138" s="47"/>
      <c r="EF138" s="47"/>
      <c r="EG138" s="47"/>
      <c r="EH138" s="47"/>
      <c r="EI138" s="47"/>
      <c r="EJ138" s="47"/>
      <c r="EK138" s="47"/>
      <c r="EL138" s="47"/>
      <c r="EM138" s="47"/>
      <c r="EN138" s="47"/>
      <c r="EO138" s="47"/>
      <c r="EP138" s="47"/>
      <c r="EQ138" s="47"/>
      <c r="ER138" s="47"/>
      <c r="ES138" s="47"/>
      <c r="ET138" s="47"/>
      <c r="EU138" s="47"/>
      <c r="EV138" s="47"/>
      <c r="EW138" s="47"/>
      <c r="EX138" s="47"/>
      <c r="EY138" s="47"/>
      <c r="EZ138" s="47"/>
      <c r="FA138" s="47"/>
      <c r="FB138" s="47"/>
      <c r="FC138" s="47"/>
      <c r="FD138" s="47"/>
      <c r="FE138" s="47"/>
      <c r="FF138" s="47"/>
      <c r="FG138" s="47"/>
      <c r="FH138" s="47"/>
      <c r="FI138" s="47"/>
      <c r="FJ138" s="47"/>
      <c r="FK138" s="47"/>
      <c r="FL138" s="47"/>
      <c r="FM138" s="47"/>
      <c r="FN138" s="47"/>
      <c r="FO138" s="47"/>
      <c r="FP138" s="47"/>
      <c r="FQ138" s="47"/>
      <c r="FR138" s="47"/>
      <c r="FS138" s="47"/>
      <c r="FT138" s="47"/>
      <c r="FU138" s="47"/>
      <c r="FV138" s="47"/>
      <c r="FW138" s="47"/>
      <c r="FX138" s="47"/>
      <c r="FY138" s="47"/>
      <c r="FZ138" s="47"/>
      <c r="GA138" s="47"/>
      <c r="GB138" s="47"/>
      <c r="GC138" s="47"/>
      <c r="GD138" s="47"/>
      <c r="GE138" s="47"/>
      <c r="GF138" s="47"/>
      <c r="GG138" s="47"/>
      <c r="GH138" s="47"/>
      <c r="GI138" s="47"/>
      <c r="GJ138" s="47"/>
      <c r="GK138" s="47"/>
      <c r="GL138" s="47"/>
      <c r="GM138" s="47"/>
      <c r="GN138" s="47"/>
      <c r="GO138" s="47"/>
      <c r="GP138" s="47"/>
      <c r="GQ138" s="47"/>
      <c r="GR138" s="47"/>
      <c r="GS138" s="47"/>
      <c r="GT138" s="47"/>
      <c r="GU138" s="47"/>
      <c r="GV138" s="47"/>
      <c r="GW138" s="47"/>
      <c r="GX138" s="47"/>
      <c r="GY138" s="47"/>
      <c r="GZ138" s="47"/>
      <c r="HA138" s="47"/>
      <c r="HB138" s="47"/>
      <c r="HC138" s="47"/>
      <c r="HD138" s="47"/>
      <c r="HE138" s="47"/>
      <c r="HF138" s="47"/>
      <c r="HG138" s="47"/>
      <c r="HH138" s="47"/>
      <c r="HI138" s="47"/>
      <c r="HJ138" s="47"/>
      <c r="HK138" s="47"/>
      <c r="HL138" s="47"/>
      <c r="HM138" s="47"/>
      <c r="HN138" s="47"/>
      <c r="HO138" s="47"/>
      <c r="HP138" s="47"/>
      <c r="HQ138" s="47"/>
      <c r="HR138" s="47"/>
      <c r="HS138" s="47"/>
      <c r="HT138" s="47"/>
      <c r="HU138" s="47"/>
      <c r="HV138" s="47"/>
      <c r="HW138" s="47"/>
      <c r="HX138" s="47"/>
      <c r="HY138" s="47"/>
      <c r="HZ138" s="47"/>
      <c r="IA138" s="47"/>
      <c r="IB138" s="47"/>
      <c r="IC138" s="47"/>
      <c r="ID138" s="47"/>
      <c r="IE138" s="47"/>
      <c r="IF138" s="47"/>
      <c r="IG138" s="47"/>
      <c r="IH138" s="47"/>
      <c r="II138" s="47"/>
      <c r="IJ138" s="47"/>
      <c r="IK138" s="47"/>
      <c r="IL138" s="47"/>
      <c r="IM138" s="47"/>
      <c r="IN138" s="47"/>
      <c r="IO138" s="47"/>
      <c r="IP138" s="47"/>
      <c r="IQ138" s="47"/>
      <c r="IR138" s="47"/>
      <c r="IS138" s="47"/>
      <c r="IT138" s="47"/>
      <c r="IU138" s="47"/>
      <c r="IV138" s="47"/>
      <c r="IW138" s="47"/>
      <c r="IX138" s="47"/>
      <c r="IY138" s="47"/>
      <c r="IZ138" s="47"/>
      <c r="JA138" s="47"/>
      <c r="JB138" s="47"/>
      <c r="JC138" s="47"/>
      <c r="JD138" s="47"/>
      <c r="JE138" s="47"/>
      <c r="JF138" s="47"/>
      <c r="JG138" s="47"/>
      <c r="JH138" s="47"/>
      <c r="JI138" s="47"/>
      <c r="JJ138" s="47"/>
      <c r="JK138" s="47"/>
      <c r="JL138" s="47"/>
      <c r="JM138" s="47"/>
      <c r="JN138" s="47"/>
      <c r="JO138" s="47"/>
      <c r="JP138" s="47"/>
      <c r="JQ138" s="47"/>
      <c r="JR138" s="47"/>
      <c r="JS138" s="47"/>
      <c r="JT138" s="47"/>
      <c r="JU138" s="47"/>
      <c r="JV138" s="47"/>
      <c r="JW138" s="47"/>
      <c r="JX138" s="47"/>
      <c r="JY138" s="47"/>
      <c r="JZ138" s="47"/>
      <c r="KA138" s="47"/>
      <c r="KB138" s="47"/>
      <c r="KC138" s="47"/>
      <c r="KD138" s="47"/>
      <c r="KE138" s="47"/>
      <c r="KF138" s="47"/>
      <c r="KG138" s="47"/>
      <c r="KH138" s="47"/>
      <c r="KI138" s="47"/>
      <c r="KJ138" s="47"/>
      <c r="KK138" s="47"/>
      <c r="KL138" s="47"/>
      <c r="KM138" s="47"/>
      <c r="KN138" s="47"/>
      <c r="KO138" s="47"/>
      <c r="KP138" s="47"/>
      <c r="KQ138" s="47"/>
      <c r="KR138" s="47"/>
      <c r="KS138" s="47"/>
      <c r="KT138" s="47"/>
      <c r="KU138" s="47"/>
      <c r="KV138" s="47"/>
      <c r="KW138" s="47"/>
      <c r="KX138" s="47"/>
      <c r="KY138" s="47"/>
      <c r="KZ138" s="47"/>
      <c r="LA138" s="47"/>
      <c r="LB138" s="47"/>
      <c r="LC138" s="47"/>
      <c r="LD138" s="47"/>
      <c r="LE138" s="47"/>
      <c r="LF138" s="47"/>
      <c r="LG138" s="47"/>
      <c r="LH138" s="47"/>
      <c r="LI138" s="47"/>
      <c r="LJ138" s="47"/>
      <c r="LK138" s="47"/>
      <c r="LL138" s="47"/>
      <c r="LM138" s="47"/>
      <c r="LN138" s="47"/>
      <c r="LO138" s="47"/>
      <c r="LP138" s="47"/>
      <c r="LQ138" s="47"/>
      <c r="LR138" s="47"/>
      <c r="LS138" s="47"/>
      <c r="LT138" s="47"/>
      <c r="LU138" s="47"/>
      <c r="LV138" s="47"/>
      <c r="LW138" s="47"/>
      <c r="LX138" s="47"/>
      <c r="LY138" s="47"/>
      <c r="LZ138" s="47"/>
      <c r="MA138" s="47"/>
      <c r="MB138" s="47"/>
      <c r="MC138" s="47"/>
      <c r="MD138" s="47"/>
      <c r="ME138" s="47"/>
      <c r="MF138" s="47"/>
      <c r="MG138" s="47"/>
      <c r="MH138" s="47"/>
      <c r="MI138" s="47"/>
      <c r="MJ138" s="47"/>
      <c r="MK138" s="47"/>
      <c r="ML138" s="47"/>
      <c r="MM138" s="47"/>
      <c r="MN138" s="47"/>
      <c r="MO138" s="47"/>
      <c r="MP138" s="47"/>
      <c r="MQ138" s="47"/>
      <c r="MR138" s="47"/>
      <c r="MS138" s="47"/>
      <c r="MT138" s="47"/>
      <c r="MU138" s="47"/>
      <c r="MV138" s="47"/>
      <c r="MW138" s="47"/>
      <c r="MX138" s="47"/>
      <c r="MY138" s="47"/>
      <c r="MZ138" s="47"/>
      <c r="NA138" s="47"/>
      <c r="NB138" s="47"/>
      <c r="NC138" s="47"/>
      <c r="ND138" s="47"/>
      <c r="NE138" s="47"/>
      <c r="NF138" s="47"/>
      <c r="NG138" s="47"/>
      <c r="NH138" s="47"/>
      <c r="NI138" s="47"/>
      <c r="NJ138" s="47"/>
      <c r="NK138" s="47"/>
      <c r="NL138" s="47"/>
      <c r="NM138" s="47"/>
      <c r="NN138" s="47"/>
      <c r="NO138" s="47"/>
      <c r="NP138" s="47"/>
      <c r="NQ138" s="47"/>
      <c r="NR138" s="47"/>
      <c r="NS138" s="47"/>
      <c r="NT138" s="47"/>
      <c r="NU138" s="47"/>
      <c r="NV138" s="47"/>
      <c r="NW138" s="47"/>
      <c r="NX138" s="47"/>
      <c r="NY138" s="47"/>
      <c r="NZ138" s="47"/>
      <c r="OA138" s="47"/>
      <c r="OB138" s="47"/>
      <c r="OC138" s="47"/>
      <c r="OD138" s="47"/>
      <c r="OE138" s="47"/>
      <c r="OF138" s="47"/>
      <c r="OG138" s="47"/>
      <c r="OH138" s="47"/>
      <c r="OI138" s="47"/>
      <c r="OJ138" s="47"/>
      <c r="OK138" s="47"/>
      <c r="OL138" s="47"/>
      <c r="OM138" s="47"/>
      <c r="ON138" s="47"/>
      <c r="OO138" s="47"/>
      <c r="OP138" s="47"/>
      <c r="OQ138" s="47"/>
      <c r="OR138" s="47"/>
      <c r="OS138" s="47"/>
      <c r="OT138" s="47"/>
      <c r="OU138" s="47"/>
      <c r="OV138" s="47"/>
      <c r="OW138" s="47"/>
      <c r="OX138" s="47"/>
      <c r="OY138" s="47"/>
      <c r="OZ138" s="47"/>
      <c r="PA138" s="47"/>
      <c r="PB138" s="47"/>
      <c r="PC138" s="47"/>
      <c r="PD138" s="47"/>
      <c r="PE138" s="47"/>
      <c r="PF138" s="47"/>
      <c r="PG138" s="47"/>
      <c r="PH138" s="47"/>
      <c r="PI138" s="47"/>
      <c r="PJ138" s="47"/>
      <c r="PK138" s="47"/>
      <c r="PL138" s="47"/>
      <c r="PM138" s="47"/>
      <c r="PN138" s="47"/>
      <c r="PO138" s="47"/>
      <c r="PP138" s="47"/>
      <c r="PQ138" s="47"/>
      <c r="PR138" s="47"/>
      <c r="PS138" s="47"/>
      <c r="PT138" s="47"/>
      <c r="PU138" s="47"/>
      <c r="PV138" s="47"/>
      <c r="PW138" s="47"/>
      <c r="PX138" s="47"/>
      <c r="PY138" s="47"/>
      <c r="PZ138" s="47"/>
      <c r="QA138" s="47"/>
      <c r="QB138" s="47"/>
      <c r="QC138" s="47"/>
      <c r="QD138" s="47"/>
      <c r="QE138" s="47"/>
      <c r="QF138" s="47"/>
      <c r="QG138" s="47"/>
      <c r="QH138" s="47"/>
      <c r="QI138" s="47"/>
      <c r="QJ138" s="47"/>
      <c r="QK138" s="47"/>
      <c r="QL138" s="47"/>
      <c r="QM138" s="47"/>
      <c r="QN138" s="47"/>
      <c r="QO138" s="47"/>
      <c r="QP138" s="47"/>
      <c r="QQ138" s="47"/>
      <c r="QR138" s="47"/>
      <c r="QS138" s="47"/>
      <c r="QT138" s="47"/>
      <c r="QU138" s="47"/>
      <c r="QV138" s="47"/>
      <c r="QW138" s="47"/>
      <c r="QX138" s="47"/>
      <c r="QY138" s="47"/>
      <c r="QZ138" s="47"/>
      <c r="RA138" s="47"/>
      <c r="RB138" s="47"/>
      <c r="RC138" s="47"/>
      <c r="RD138" s="47"/>
      <c r="RE138" s="47"/>
      <c r="RF138" s="47"/>
      <c r="RG138" s="47"/>
      <c r="RH138" s="47"/>
      <c r="RI138" s="47"/>
      <c r="RJ138" s="47"/>
      <c r="RK138" s="47"/>
      <c r="RL138" s="47"/>
      <c r="RM138" s="47"/>
      <c r="RN138" s="47"/>
      <c r="RO138" s="47"/>
      <c r="RP138" s="47"/>
      <c r="RQ138" s="47"/>
      <c r="RR138" s="47"/>
      <c r="RS138" s="47"/>
      <c r="RT138" s="47"/>
      <c r="RU138" s="47"/>
      <c r="RV138" s="47"/>
      <c r="RW138" s="47"/>
      <c r="RX138" s="47"/>
      <c r="RY138" s="47"/>
      <c r="RZ138" s="47"/>
      <c r="SA138" s="47"/>
      <c r="SB138" s="47"/>
      <c r="SC138" s="47"/>
      <c r="SD138" s="47"/>
      <c r="SE138" s="47"/>
      <c r="SF138" s="47"/>
      <c r="SG138" s="47"/>
      <c r="SH138" s="47"/>
      <c r="SI138" s="47"/>
      <c r="SJ138" s="47"/>
      <c r="SK138" s="47"/>
      <c r="SL138" s="47"/>
      <c r="SM138" s="47"/>
      <c r="SN138" s="47"/>
      <c r="SO138" s="47"/>
      <c r="SP138" s="47"/>
      <c r="SQ138" s="47"/>
      <c r="SR138" s="47"/>
      <c r="SS138" s="47"/>
      <c r="ST138" s="47"/>
      <c r="SU138" s="47"/>
      <c r="SV138" s="47"/>
      <c r="SW138" s="47"/>
      <c r="SX138" s="47"/>
      <c r="SY138" s="47"/>
      <c r="SZ138" s="47"/>
      <c r="TA138" s="47"/>
      <c r="TB138" s="47"/>
      <c r="TC138" s="47"/>
      <c r="TD138" s="47"/>
      <c r="TE138" s="47"/>
      <c r="TF138" s="47"/>
      <c r="TG138" s="47"/>
      <c r="TH138" s="47"/>
      <c r="TI138" s="47"/>
      <c r="TJ138" s="47"/>
      <c r="TK138" s="47"/>
      <c r="TL138" s="47"/>
      <c r="TM138" s="47"/>
      <c r="TN138" s="47"/>
      <c r="TO138" s="47"/>
      <c r="TP138" s="47"/>
      <c r="TQ138" s="47"/>
      <c r="TR138" s="47"/>
      <c r="TS138" s="47"/>
      <c r="TT138" s="47"/>
      <c r="TU138" s="47"/>
      <c r="TV138" s="47"/>
      <c r="TW138" s="47"/>
      <c r="TX138" s="47"/>
      <c r="TY138" s="47"/>
      <c r="TZ138" s="47"/>
      <c r="UA138" s="47"/>
      <c r="UB138" s="47"/>
      <c r="UC138" s="47"/>
      <c r="UD138" s="47"/>
      <c r="UE138" s="47"/>
      <c r="UF138" s="47"/>
      <c r="UG138" s="47"/>
      <c r="UH138" s="47"/>
      <c r="UI138" s="47"/>
      <c r="UJ138" s="47"/>
      <c r="UK138" s="47"/>
      <c r="UL138" s="47"/>
      <c r="UM138" s="47"/>
      <c r="UN138" s="47"/>
      <c r="UO138" s="47"/>
      <c r="UP138" s="47"/>
      <c r="UQ138" s="47"/>
      <c r="UR138" s="47"/>
      <c r="US138" s="47"/>
      <c r="UT138" s="47"/>
      <c r="UU138" s="47"/>
      <c r="UV138" s="47"/>
      <c r="UW138" s="47"/>
      <c r="UX138" s="47"/>
      <c r="UY138" s="47"/>
      <c r="UZ138" s="47"/>
      <c r="VA138" s="47"/>
      <c r="VB138" s="47"/>
      <c r="VC138" s="47"/>
      <c r="VD138" s="47"/>
      <c r="VE138" s="47"/>
      <c r="VF138" s="47"/>
      <c r="VG138" s="47"/>
      <c r="VH138" s="47"/>
      <c r="VI138" s="47"/>
      <c r="VJ138" s="47"/>
      <c r="VK138" s="47"/>
      <c r="VL138" s="47"/>
      <c r="VM138" s="47"/>
      <c r="VN138" s="47"/>
      <c r="VO138" s="47"/>
      <c r="VP138" s="47"/>
      <c r="VQ138" s="47"/>
      <c r="VR138" s="47"/>
      <c r="VS138" s="47"/>
      <c r="VT138" s="47"/>
      <c r="VU138" s="47"/>
      <c r="VV138" s="47"/>
      <c r="VW138" s="47"/>
      <c r="VX138" s="47"/>
      <c r="VY138" s="47"/>
      <c r="VZ138" s="47"/>
      <c r="WA138" s="47"/>
      <c r="WB138" s="47"/>
      <c r="WC138" s="47"/>
      <c r="WD138" s="47"/>
      <c r="WE138" s="47"/>
      <c r="WF138" s="47"/>
      <c r="WG138" s="47"/>
      <c r="WH138" s="47"/>
      <c r="WI138" s="47"/>
      <c r="WJ138" s="47"/>
      <c r="WK138" s="47"/>
      <c r="WL138" s="47"/>
      <c r="WM138" s="47"/>
      <c r="WN138" s="47"/>
      <c r="WO138" s="47"/>
      <c r="WP138" s="47"/>
      <c r="WQ138" s="47"/>
      <c r="WR138" s="47"/>
      <c r="WS138" s="47"/>
      <c r="WT138" s="47"/>
      <c r="WU138" s="47"/>
      <c r="WV138" s="47"/>
      <c r="WW138" s="47"/>
      <c r="WX138" s="47"/>
      <c r="WY138" s="47"/>
      <c r="WZ138" s="47"/>
      <c r="XA138" s="47"/>
      <c r="XB138" s="47"/>
      <c r="XC138" s="47"/>
      <c r="XD138" s="47"/>
      <c r="XE138" s="47"/>
      <c r="XF138" s="47"/>
      <c r="XG138" s="47"/>
      <c r="XH138" s="47"/>
      <c r="XI138" s="47"/>
      <c r="XJ138" s="47"/>
      <c r="XK138" s="47"/>
      <c r="XL138" s="47"/>
      <c r="XM138" s="47"/>
      <c r="XN138" s="47"/>
      <c r="XO138" s="47"/>
      <c r="XP138" s="47"/>
      <c r="XQ138" s="47"/>
      <c r="XR138" s="47"/>
      <c r="XS138" s="47"/>
      <c r="XT138" s="47"/>
      <c r="XU138" s="47"/>
      <c r="XV138" s="47"/>
      <c r="XW138" s="47"/>
      <c r="XX138" s="47"/>
      <c r="XY138" s="47"/>
      <c r="XZ138" s="47"/>
      <c r="YA138" s="47"/>
      <c r="YB138" s="47"/>
      <c r="YC138" s="47"/>
      <c r="YD138" s="47"/>
      <c r="YE138" s="47"/>
      <c r="YF138" s="47"/>
      <c r="YG138" s="47"/>
      <c r="YH138" s="47"/>
      <c r="YI138" s="47"/>
      <c r="YJ138" s="47"/>
      <c r="YK138" s="47"/>
      <c r="YL138" s="47"/>
      <c r="YM138" s="47"/>
      <c r="YN138" s="47"/>
      <c r="YO138" s="47"/>
      <c r="YP138" s="47"/>
      <c r="YQ138" s="47"/>
      <c r="YR138" s="47"/>
      <c r="YS138" s="47"/>
      <c r="YT138" s="47"/>
      <c r="YU138" s="47"/>
      <c r="YV138" s="47"/>
      <c r="YW138" s="47"/>
      <c r="YX138" s="47"/>
      <c r="YY138" s="47"/>
      <c r="YZ138" s="47"/>
      <c r="ZA138" s="47"/>
      <c r="ZB138" s="47"/>
      <c r="ZC138" s="47"/>
      <c r="ZD138" s="47"/>
      <c r="ZE138" s="47"/>
      <c r="ZF138" s="47"/>
      <c r="ZG138" s="47"/>
      <c r="ZH138" s="47"/>
      <c r="ZI138" s="47"/>
      <c r="ZJ138" s="47"/>
      <c r="ZK138" s="47"/>
      <c r="ZL138" s="47"/>
      <c r="ZM138" s="47"/>
      <c r="ZN138" s="47"/>
      <c r="ZO138" s="47"/>
      <c r="ZP138" s="47"/>
      <c r="ZQ138" s="47"/>
      <c r="ZR138" s="47"/>
      <c r="ZS138" s="47"/>
      <c r="ZT138" s="47"/>
      <c r="ZU138" s="47"/>
      <c r="ZV138" s="47"/>
      <c r="ZW138" s="47"/>
      <c r="ZX138" s="47"/>
      <c r="ZY138" s="47"/>
      <c r="ZZ138" s="47"/>
      <c r="AAA138" s="47"/>
      <c r="AAB138" s="47"/>
      <c r="AAC138" s="47"/>
      <c r="AAD138" s="47"/>
      <c r="AAE138" s="47"/>
      <c r="AAF138" s="47"/>
      <c r="AAG138" s="47"/>
      <c r="AAH138" s="47"/>
      <c r="AAI138" s="47"/>
      <c r="AAJ138" s="47"/>
      <c r="AAK138" s="47"/>
      <c r="AAL138" s="47"/>
      <c r="AAM138" s="47"/>
      <c r="AAN138" s="47"/>
      <c r="AAO138" s="47"/>
      <c r="AAP138" s="47"/>
      <c r="AAQ138" s="47"/>
      <c r="AAR138" s="47"/>
      <c r="AAS138" s="47"/>
      <c r="AAT138" s="47"/>
      <c r="AAU138" s="47"/>
      <c r="AAV138" s="47"/>
      <c r="AAW138" s="47"/>
      <c r="AAX138" s="47"/>
      <c r="AAY138" s="47"/>
      <c r="AAZ138" s="47"/>
      <c r="ABA138" s="47"/>
      <c r="ABB138" s="47"/>
      <c r="ABC138" s="47"/>
      <c r="ABD138" s="47"/>
      <c r="ABE138" s="47"/>
      <c r="ABF138" s="47"/>
      <c r="ABG138" s="47"/>
      <c r="ABH138" s="47"/>
      <c r="ABI138" s="47"/>
      <c r="ABJ138" s="47"/>
      <c r="ABK138" s="47"/>
      <c r="ABL138" s="47"/>
      <c r="ABM138" s="47"/>
      <c r="ABN138" s="47"/>
      <c r="ABO138" s="47"/>
      <c r="ABP138" s="47"/>
      <c r="ABQ138" s="47"/>
      <c r="ABR138" s="47"/>
      <c r="ABS138" s="47"/>
      <c r="ABT138" s="47"/>
      <c r="ABU138" s="47"/>
      <c r="ABV138" s="47"/>
      <c r="ABW138" s="47"/>
      <c r="ABX138" s="47"/>
      <c r="ABY138" s="47"/>
      <c r="ABZ138" s="47"/>
      <c r="ACA138" s="47"/>
      <c r="ACB138" s="47"/>
      <c r="ACC138" s="47"/>
      <c r="ACD138" s="47"/>
      <c r="ACE138" s="47"/>
      <c r="ACF138" s="47"/>
      <c r="ACG138" s="47"/>
      <c r="ACH138" s="47"/>
      <c r="ACI138" s="47"/>
      <c r="ACJ138" s="47"/>
      <c r="ACK138" s="47"/>
      <c r="ACL138" s="47"/>
      <c r="ACM138" s="47"/>
      <c r="ACN138" s="47"/>
      <c r="ACO138" s="47"/>
      <c r="ACP138" s="47"/>
      <c r="ACQ138" s="47"/>
      <c r="ACR138" s="47"/>
      <c r="ACS138" s="47"/>
      <c r="ACT138" s="47"/>
      <c r="ACU138" s="47"/>
      <c r="ACV138" s="47"/>
      <c r="ACW138" s="47"/>
      <c r="ACX138" s="47"/>
      <c r="ACY138" s="47"/>
      <c r="ACZ138" s="47"/>
      <c r="ADA138" s="47"/>
      <c r="ADB138" s="47"/>
      <c r="ADC138" s="47"/>
      <c r="ADD138" s="47"/>
      <c r="ADE138" s="47"/>
      <c r="ADF138" s="47"/>
      <c r="ADG138" s="47"/>
      <c r="ADH138" s="47"/>
      <c r="ADI138" s="47"/>
      <c r="ADJ138" s="47"/>
      <c r="ADK138" s="47"/>
      <c r="ADL138" s="47"/>
      <c r="ADM138" s="47"/>
      <c r="ADN138" s="47"/>
      <c r="ADO138" s="47"/>
      <c r="ADP138" s="47"/>
      <c r="ADQ138" s="47"/>
      <c r="ADR138" s="47"/>
      <c r="ADS138" s="47"/>
      <c r="ADT138" s="47"/>
      <c r="ADU138" s="47"/>
      <c r="ADV138" s="47"/>
      <c r="ADW138" s="47"/>
      <c r="ADX138" s="47"/>
      <c r="ADY138" s="47"/>
      <c r="ADZ138" s="47"/>
      <c r="AEA138" s="47"/>
      <c r="AEB138" s="47"/>
      <c r="AEC138" s="47"/>
      <c r="AED138" s="47"/>
      <c r="AEE138" s="47"/>
      <c r="AEF138" s="47"/>
      <c r="AEG138" s="47"/>
      <c r="AEH138" s="47"/>
      <c r="AEI138" s="47"/>
      <c r="AEJ138" s="47"/>
      <c r="AEK138" s="47"/>
      <c r="AEL138" s="47"/>
      <c r="AEM138" s="47"/>
      <c r="AEN138" s="47"/>
      <c r="AEO138" s="47"/>
      <c r="AEP138" s="47"/>
      <c r="AEQ138" s="47"/>
      <c r="AER138" s="47"/>
      <c r="AES138" s="47"/>
      <c r="AET138" s="47"/>
      <c r="AEU138" s="47"/>
      <c r="AEV138" s="47"/>
      <c r="AEW138" s="47"/>
      <c r="AEX138" s="47"/>
      <c r="AEY138" s="47"/>
      <c r="AEZ138" s="47"/>
      <c r="AFA138" s="47"/>
      <c r="AFB138" s="47"/>
      <c r="AFC138" s="47"/>
      <c r="AFD138" s="47"/>
      <c r="AFE138" s="47"/>
      <c r="AFF138" s="47"/>
      <c r="AFG138" s="47"/>
      <c r="AFH138" s="47"/>
      <c r="AFI138" s="47"/>
      <c r="AFJ138" s="47"/>
      <c r="AFK138" s="47"/>
      <c r="AFL138" s="47"/>
      <c r="AFM138" s="47"/>
      <c r="AFN138" s="47"/>
      <c r="AFO138" s="47"/>
      <c r="AFP138" s="47"/>
      <c r="AFQ138" s="47"/>
      <c r="AFR138" s="47"/>
      <c r="AFS138" s="47"/>
      <c r="AFT138" s="47"/>
      <c r="AFU138" s="47"/>
      <c r="AFV138" s="47"/>
      <c r="AFW138" s="47"/>
      <c r="AFX138" s="47"/>
      <c r="AFY138" s="47"/>
      <c r="AFZ138" s="47"/>
      <c r="AGA138" s="47"/>
      <c r="AGB138" s="47"/>
      <c r="AGC138" s="47"/>
      <c r="AGD138" s="47"/>
      <c r="AGE138" s="47"/>
      <c r="AGF138" s="47"/>
      <c r="AGG138" s="47"/>
      <c r="AGH138" s="47"/>
      <c r="AGI138" s="47"/>
      <c r="AGJ138" s="47"/>
      <c r="AGK138" s="47"/>
      <c r="AGL138" s="47"/>
      <c r="AGM138" s="47"/>
      <c r="AGN138" s="47"/>
      <c r="AGO138" s="47"/>
      <c r="AGP138" s="47"/>
      <c r="AGQ138" s="47"/>
      <c r="AGR138" s="47"/>
      <c r="AGS138" s="47"/>
      <c r="AGT138" s="47"/>
      <c r="AGU138" s="47"/>
      <c r="AGV138" s="47"/>
      <c r="AGW138" s="47"/>
      <c r="AGX138" s="47"/>
      <c r="AGY138" s="47"/>
      <c r="AGZ138" s="47"/>
      <c r="AHA138" s="47"/>
      <c r="AHB138" s="47"/>
      <c r="AHC138" s="47"/>
      <c r="AHD138" s="47"/>
      <c r="AHE138" s="47"/>
      <c r="AHF138" s="47"/>
      <c r="AHG138" s="47"/>
      <c r="AHH138" s="47"/>
      <c r="AHI138" s="47"/>
      <c r="AHJ138" s="47"/>
      <c r="AHK138" s="47"/>
      <c r="AHL138" s="47"/>
      <c r="AHM138" s="47"/>
      <c r="AHN138" s="47"/>
      <c r="AHO138" s="47"/>
      <c r="AHP138" s="47"/>
      <c r="AHQ138" s="47"/>
      <c r="AHR138" s="47"/>
      <c r="AHS138" s="47"/>
      <c r="AHT138" s="47"/>
      <c r="AHU138" s="47"/>
      <c r="AHV138" s="47"/>
      <c r="AHW138" s="47"/>
      <c r="AHX138" s="47"/>
      <c r="AHY138" s="47"/>
      <c r="AHZ138" s="47"/>
      <c r="AIA138" s="47"/>
      <c r="AIB138" s="47"/>
      <c r="AIC138" s="47"/>
      <c r="AID138" s="47"/>
      <c r="AIE138" s="47"/>
      <c r="AIF138" s="47"/>
      <c r="AIG138" s="47"/>
      <c r="AIH138" s="47"/>
      <c r="AII138" s="47"/>
      <c r="AIJ138" s="47"/>
      <c r="AIK138" s="47"/>
      <c r="AIL138" s="47"/>
      <c r="AIM138" s="47"/>
      <c r="AIN138" s="47"/>
      <c r="AIO138" s="47"/>
      <c r="AIP138" s="47"/>
      <c r="AIQ138" s="47"/>
      <c r="AIR138" s="47"/>
      <c r="AIS138" s="47"/>
      <c r="AIT138" s="47"/>
      <c r="AIU138" s="47"/>
      <c r="AIV138" s="47"/>
      <c r="AIW138" s="47"/>
      <c r="AIX138" s="47"/>
      <c r="AIY138" s="47"/>
      <c r="AIZ138" s="47"/>
      <c r="AJA138" s="47"/>
      <c r="AJB138" s="47"/>
      <c r="AJC138" s="47"/>
      <c r="AJD138" s="47"/>
      <c r="AJE138" s="47"/>
      <c r="AJF138" s="47"/>
      <c r="AJG138" s="47"/>
      <c r="AJH138" s="47"/>
      <c r="AJI138" s="47"/>
      <c r="AJJ138" s="47"/>
      <c r="AJK138" s="47"/>
      <c r="AJL138" s="47"/>
      <c r="AJM138" s="47"/>
      <c r="AJN138" s="47"/>
      <c r="AJO138" s="47"/>
      <c r="AJP138" s="47"/>
      <c r="AJQ138" s="47"/>
      <c r="AJR138" s="47"/>
      <c r="AJS138" s="47"/>
      <c r="AJT138" s="47"/>
      <c r="AJU138" s="47"/>
      <c r="AJV138" s="47"/>
      <c r="AJW138" s="47"/>
      <c r="AJX138" s="47"/>
      <c r="AJY138" s="47"/>
      <c r="AJZ138" s="47"/>
      <c r="AKA138" s="47"/>
      <c r="AKB138" s="47"/>
      <c r="AKC138" s="47"/>
      <c r="AKD138" s="47"/>
      <c r="AKE138" s="47"/>
      <c r="AKF138" s="47"/>
      <c r="AKG138" s="47"/>
      <c r="AKH138" s="47"/>
      <c r="AKI138" s="47"/>
      <c r="AKJ138" s="47"/>
      <c r="AKK138" s="47"/>
      <c r="AKL138" s="47"/>
      <c r="AKM138" s="47"/>
      <c r="AKN138" s="47"/>
      <c r="AKO138" s="47"/>
      <c r="AKP138" s="47"/>
      <c r="AKQ138" s="47"/>
      <c r="AKR138" s="47"/>
      <c r="AKS138" s="47"/>
      <c r="AKT138" s="47"/>
      <c r="AKU138" s="47"/>
      <c r="AKV138" s="47"/>
      <c r="AKW138" s="47"/>
      <c r="AKX138" s="47"/>
      <c r="AKY138" s="47"/>
      <c r="AKZ138" s="47"/>
      <c r="ALA138" s="47"/>
      <c r="ALB138" s="47"/>
      <c r="ALC138" s="47"/>
      <c r="ALD138" s="47"/>
      <c r="ALE138" s="47"/>
      <c r="ALF138" s="47"/>
      <c r="ALG138" s="47"/>
      <c r="ALH138" s="47"/>
      <c r="ALI138" s="47"/>
      <c r="ALJ138" s="47"/>
      <c r="ALK138" s="47"/>
      <c r="ALL138" s="47"/>
      <c r="ALM138" s="47"/>
      <c r="ALN138" s="47"/>
      <c r="ALO138" s="47"/>
      <c r="ALP138" s="47"/>
      <c r="ALQ138" s="47"/>
      <c r="ALR138" s="47"/>
      <c r="ALS138" s="47"/>
      <c r="ALT138" s="47"/>
      <c r="ALU138" s="47"/>
      <c r="ALV138" s="47"/>
      <c r="ALW138" s="47"/>
      <c r="ALX138" s="47"/>
      <c r="ALY138" s="47"/>
      <c r="ALZ138" s="47"/>
      <c r="AMA138" s="47"/>
      <c r="AMB138" s="47"/>
      <c r="AMC138" s="47"/>
      <c r="AMD138" s="47"/>
      <c r="AME138" s="47"/>
      <c r="AMF138" s="47"/>
      <c r="AMG138" s="47"/>
      <c r="AMH138" s="47"/>
      <c r="AMI138" s="47"/>
      <c r="AMJ138" s="47"/>
      <c r="AMK138" s="47"/>
      <c r="AML138" s="47"/>
    </row>
    <row r="139" spans="1:1026" s="51" customFormat="1" ht="19.5" customHeight="1">
      <c r="A139" s="47"/>
      <c r="B139" s="92" t="s">
        <v>11</v>
      </c>
      <c r="C139" s="364" t="s">
        <v>128</v>
      </c>
      <c r="D139" s="365"/>
      <c r="E139" s="366"/>
      <c r="F139" s="131" t="s">
        <v>160</v>
      </c>
      <c r="G139" s="136">
        <f>G137+H137</f>
        <v>2954.8824043320001</v>
      </c>
      <c r="H139" s="370">
        <f>ROUND(G139*G140,2)</f>
        <v>200.64</v>
      </c>
      <c r="I139" s="64"/>
      <c r="J139" s="47"/>
      <c r="K139" s="1"/>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c r="CM139" s="47"/>
      <c r="CN139" s="47"/>
      <c r="CO139" s="47"/>
      <c r="CP139" s="47"/>
      <c r="CQ139" s="47"/>
      <c r="CR139" s="47"/>
      <c r="CS139" s="47"/>
      <c r="CT139" s="47"/>
      <c r="CU139" s="47"/>
      <c r="CV139" s="47"/>
      <c r="CW139" s="47"/>
      <c r="CX139" s="47"/>
      <c r="CY139" s="47"/>
      <c r="CZ139" s="47"/>
      <c r="DA139" s="47"/>
      <c r="DB139" s="47"/>
      <c r="DC139" s="47"/>
      <c r="DD139" s="47"/>
      <c r="DE139" s="47"/>
      <c r="DF139" s="47"/>
      <c r="DG139" s="47"/>
      <c r="DH139" s="47"/>
      <c r="DI139" s="47"/>
      <c r="DJ139" s="47"/>
      <c r="DK139" s="47"/>
      <c r="DL139" s="47"/>
      <c r="DM139" s="47"/>
      <c r="DN139" s="47"/>
      <c r="DO139" s="47"/>
      <c r="DP139" s="47"/>
      <c r="DQ139" s="47"/>
      <c r="DR139" s="47"/>
      <c r="DS139" s="47"/>
      <c r="DT139" s="47"/>
      <c r="DU139" s="47"/>
      <c r="DV139" s="47"/>
      <c r="DW139" s="47"/>
      <c r="DX139" s="47"/>
      <c r="DY139" s="47"/>
      <c r="DZ139" s="47"/>
      <c r="EA139" s="47"/>
      <c r="EB139" s="47"/>
      <c r="EC139" s="47"/>
      <c r="ED139" s="47"/>
      <c r="EE139" s="47"/>
      <c r="EF139" s="47"/>
      <c r="EG139" s="47"/>
      <c r="EH139" s="47"/>
      <c r="EI139" s="47"/>
      <c r="EJ139" s="47"/>
      <c r="EK139" s="47"/>
      <c r="EL139" s="47"/>
      <c r="EM139" s="47"/>
      <c r="EN139" s="47"/>
      <c r="EO139" s="47"/>
      <c r="EP139" s="47"/>
      <c r="EQ139" s="47"/>
      <c r="ER139" s="47"/>
      <c r="ES139" s="47"/>
      <c r="ET139" s="47"/>
      <c r="EU139" s="47"/>
      <c r="EV139" s="47"/>
      <c r="EW139" s="47"/>
      <c r="EX139" s="47"/>
      <c r="EY139" s="47"/>
      <c r="EZ139" s="47"/>
      <c r="FA139" s="47"/>
      <c r="FB139" s="47"/>
      <c r="FC139" s="47"/>
      <c r="FD139" s="47"/>
      <c r="FE139" s="47"/>
      <c r="FF139" s="47"/>
      <c r="FG139" s="47"/>
      <c r="FH139" s="47"/>
      <c r="FI139" s="47"/>
      <c r="FJ139" s="47"/>
      <c r="FK139" s="47"/>
      <c r="FL139" s="47"/>
      <c r="FM139" s="47"/>
      <c r="FN139" s="47"/>
      <c r="FO139" s="47"/>
      <c r="FP139" s="47"/>
      <c r="FQ139" s="47"/>
      <c r="FR139" s="47"/>
      <c r="FS139" s="47"/>
      <c r="FT139" s="47"/>
      <c r="FU139" s="47"/>
      <c r="FV139" s="47"/>
      <c r="FW139" s="47"/>
      <c r="FX139" s="47"/>
      <c r="FY139" s="47"/>
      <c r="FZ139" s="47"/>
      <c r="GA139" s="47"/>
      <c r="GB139" s="47"/>
      <c r="GC139" s="47"/>
      <c r="GD139" s="47"/>
      <c r="GE139" s="47"/>
      <c r="GF139" s="47"/>
      <c r="GG139" s="47"/>
      <c r="GH139" s="47"/>
      <c r="GI139" s="47"/>
      <c r="GJ139" s="47"/>
      <c r="GK139" s="47"/>
      <c r="GL139" s="47"/>
      <c r="GM139" s="47"/>
      <c r="GN139" s="47"/>
      <c r="GO139" s="47"/>
      <c r="GP139" s="47"/>
      <c r="GQ139" s="47"/>
      <c r="GR139" s="47"/>
      <c r="GS139" s="47"/>
      <c r="GT139" s="47"/>
      <c r="GU139" s="47"/>
      <c r="GV139" s="47"/>
      <c r="GW139" s="47"/>
      <c r="GX139" s="47"/>
      <c r="GY139" s="47"/>
      <c r="GZ139" s="47"/>
      <c r="HA139" s="47"/>
      <c r="HB139" s="47"/>
      <c r="HC139" s="47"/>
      <c r="HD139" s="47"/>
      <c r="HE139" s="47"/>
      <c r="HF139" s="47"/>
      <c r="HG139" s="47"/>
      <c r="HH139" s="47"/>
      <c r="HI139" s="47"/>
      <c r="HJ139" s="47"/>
      <c r="HK139" s="47"/>
      <c r="HL139" s="47"/>
      <c r="HM139" s="47"/>
      <c r="HN139" s="47"/>
      <c r="HO139" s="47"/>
      <c r="HP139" s="47"/>
      <c r="HQ139" s="47"/>
      <c r="HR139" s="47"/>
      <c r="HS139" s="47"/>
      <c r="HT139" s="47"/>
      <c r="HU139" s="47"/>
      <c r="HV139" s="47"/>
      <c r="HW139" s="47"/>
      <c r="HX139" s="47"/>
      <c r="HY139" s="47"/>
      <c r="HZ139" s="47"/>
      <c r="IA139" s="47"/>
      <c r="IB139" s="47"/>
      <c r="IC139" s="47"/>
      <c r="ID139" s="47"/>
      <c r="IE139" s="47"/>
      <c r="IF139" s="47"/>
      <c r="IG139" s="47"/>
      <c r="IH139" s="47"/>
      <c r="II139" s="47"/>
      <c r="IJ139" s="47"/>
      <c r="IK139" s="47"/>
      <c r="IL139" s="47"/>
      <c r="IM139" s="47"/>
      <c r="IN139" s="47"/>
      <c r="IO139" s="47"/>
      <c r="IP139" s="47"/>
      <c r="IQ139" s="47"/>
      <c r="IR139" s="47"/>
      <c r="IS139" s="47"/>
      <c r="IT139" s="47"/>
      <c r="IU139" s="47"/>
      <c r="IV139" s="47"/>
      <c r="IW139" s="47"/>
      <c r="IX139" s="47"/>
      <c r="IY139" s="47"/>
      <c r="IZ139" s="47"/>
      <c r="JA139" s="47"/>
      <c r="JB139" s="47"/>
      <c r="JC139" s="47"/>
      <c r="JD139" s="47"/>
      <c r="JE139" s="47"/>
      <c r="JF139" s="47"/>
      <c r="JG139" s="47"/>
      <c r="JH139" s="47"/>
      <c r="JI139" s="47"/>
      <c r="JJ139" s="47"/>
      <c r="JK139" s="47"/>
      <c r="JL139" s="47"/>
      <c r="JM139" s="47"/>
      <c r="JN139" s="47"/>
      <c r="JO139" s="47"/>
      <c r="JP139" s="47"/>
      <c r="JQ139" s="47"/>
      <c r="JR139" s="47"/>
      <c r="JS139" s="47"/>
      <c r="JT139" s="47"/>
      <c r="JU139" s="47"/>
      <c r="JV139" s="47"/>
      <c r="JW139" s="47"/>
      <c r="JX139" s="47"/>
      <c r="JY139" s="47"/>
      <c r="JZ139" s="47"/>
      <c r="KA139" s="47"/>
      <c r="KB139" s="47"/>
      <c r="KC139" s="47"/>
      <c r="KD139" s="47"/>
      <c r="KE139" s="47"/>
      <c r="KF139" s="47"/>
      <c r="KG139" s="47"/>
      <c r="KH139" s="47"/>
      <c r="KI139" s="47"/>
      <c r="KJ139" s="47"/>
      <c r="KK139" s="47"/>
      <c r="KL139" s="47"/>
      <c r="KM139" s="47"/>
      <c r="KN139" s="47"/>
      <c r="KO139" s="47"/>
      <c r="KP139" s="47"/>
      <c r="KQ139" s="47"/>
      <c r="KR139" s="47"/>
      <c r="KS139" s="47"/>
      <c r="KT139" s="47"/>
      <c r="KU139" s="47"/>
      <c r="KV139" s="47"/>
      <c r="KW139" s="47"/>
      <c r="KX139" s="47"/>
      <c r="KY139" s="47"/>
      <c r="KZ139" s="47"/>
      <c r="LA139" s="47"/>
      <c r="LB139" s="47"/>
      <c r="LC139" s="47"/>
      <c r="LD139" s="47"/>
      <c r="LE139" s="47"/>
      <c r="LF139" s="47"/>
      <c r="LG139" s="47"/>
      <c r="LH139" s="47"/>
      <c r="LI139" s="47"/>
      <c r="LJ139" s="47"/>
      <c r="LK139" s="47"/>
      <c r="LL139" s="47"/>
      <c r="LM139" s="47"/>
      <c r="LN139" s="47"/>
      <c r="LO139" s="47"/>
      <c r="LP139" s="47"/>
      <c r="LQ139" s="47"/>
      <c r="LR139" s="47"/>
      <c r="LS139" s="47"/>
      <c r="LT139" s="47"/>
      <c r="LU139" s="47"/>
      <c r="LV139" s="47"/>
      <c r="LW139" s="47"/>
      <c r="LX139" s="47"/>
      <c r="LY139" s="47"/>
      <c r="LZ139" s="47"/>
      <c r="MA139" s="47"/>
      <c r="MB139" s="47"/>
      <c r="MC139" s="47"/>
      <c r="MD139" s="47"/>
      <c r="ME139" s="47"/>
      <c r="MF139" s="47"/>
      <c r="MG139" s="47"/>
      <c r="MH139" s="47"/>
      <c r="MI139" s="47"/>
      <c r="MJ139" s="47"/>
      <c r="MK139" s="47"/>
      <c r="ML139" s="47"/>
      <c r="MM139" s="47"/>
      <c r="MN139" s="47"/>
      <c r="MO139" s="47"/>
      <c r="MP139" s="47"/>
      <c r="MQ139" s="47"/>
      <c r="MR139" s="47"/>
      <c r="MS139" s="47"/>
      <c r="MT139" s="47"/>
      <c r="MU139" s="47"/>
      <c r="MV139" s="47"/>
      <c r="MW139" s="47"/>
      <c r="MX139" s="47"/>
      <c r="MY139" s="47"/>
      <c r="MZ139" s="47"/>
      <c r="NA139" s="47"/>
      <c r="NB139" s="47"/>
      <c r="NC139" s="47"/>
      <c r="ND139" s="47"/>
      <c r="NE139" s="47"/>
      <c r="NF139" s="47"/>
      <c r="NG139" s="47"/>
      <c r="NH139" s="47"/>
      <c r="NI139" s="47"/>
      <c r="NJ139" s="47"/>
      <c r="NK139" s="47"/>
      <c r="NL139" s="47"/>
      <c r="NM139" s="47"/>
      <c r="NN139" s="47"/>
      <c r="NO139" s="47"/>
      <c r="NP139" s="47"/>
      <c r="NQ139" s="47"/>
      <c r="NR139" s="47"/>
      <c r="NS139" s="47"/>
      <c r="NT139" s="47"/>
      <c r="NU139" s="47"/>
      <c r="NV139" s="47"/>
      <c r="NW139" s="47"/>
      <c r="NX139" s="47"/>
      <c r="NY139" s="47"/>
      <c r="NZ139" s="47"/>
      <c r="OA139" s="47"/>
      <c r="OB139" s="47"/>
      <c r="OC139" s="47"/>
      <c r="OD139" s="47"/>
      <c r="OE139" s="47"/>
      <c r="OF139" s="47"/>
      <c r="OG139" s="47"/>
      <c r="OH139" s="47"/>
      <c r="OI139" s="47"/>
      <c r="OJ139" s="47"/>
      <c r="OK139" s="47"/>
      <c r="OL139" s="47"/>
      <c r="OM139" s="47"/>
      <c r="ON139" s="47"/>
      <c r="OO139" s="47"/>
      <c r="OP139" s="47"/>
      <c r="OQ139" s="47"/>
      <c r="OR139" s="47"/>
      <c r="OS139" s="47"/>
      <c r="OT139" s="47"/>
      <c r="OU139" s="47"/>
      <c r="OV139" s="47"/>
      <c r="OW139" s="47"/>
      <c r="OX139" s="47"/>
      <c r="OY139" s="47"/>
      <c r="OZ139" s="47"/>
      <c r="PA139" s="47"/>
      <c r="PB139" s="47"/>
      <c r="PC139" s="47"/>
      <c r="PD139" s="47"/>
      <c r="PE139" s="47"/>
      <c r="PF139" s="47"/>
      <c r="PG139" s="47"/>
      <c r="PH139" s="47"/>
      <c r="PI139" s="47"/>
      <c r="PJ139" s="47"/>
      <c r="PK139" s="47"/>
      <c r="PL139" s="47"/>
      <c r="PM139" s="47"/>
      <c r="PN139" s="47"/>
      <c r="PO139" s="47"/>
      <c r="PP139" s="47"/>
      <c r="PQ139" s="47"/>
      <c r="PR139" s="47"/>
      <c r="PS139" s="47"/>
      <c r="PT139" s="47"/>
      <c r="PU139" s="47"/>
      <c r="PV139" s="47"/>
      <c r="PW139" s="47"/>
      <c r="PX139" s="47"/>
      <c r="PY139" s="47"/>
      <c r="PZ139" s="47"/>
      <c r="QA139" s="47"/>
      <c r="QB139" s="47"/>
      <c r="QC139" s="47"/>
      <c r="QD139" s="47"/>
      <c r="QE139" s="47"/>
      <c r="QF139" s="47"/>
      <c r="QG139" s="47"/>
      <c r="QH139" s="47"/>
      <c r="QI139" s="47"/>
      <c r="QJ139" s="47"/>
      <c r="QK139" s="47"/>
      <c r="QL139" s="47"/>
      <c r="QM139" s="47"/>
      <c r="QN139" s="47"/>
      <c r="QO139" s="47"/>
      <c r="QP139" s="47"/>
      <c r="QQ139" s="47"/>
      <c r="QR139" s="47"/>
      <c r="QS139" s="47"/>
      <c r="QT139" s="47"/>
      <c r="QU139" s="47"/>
      <c r="QV139" s="47"/>
      <c r="QW139" s="47"/>
      <c r="QX139" s="47"/>
      <c r="QY139" s="47"/>
      <c r="QZ139" s="47"/>
      <c r="RA139" s="47"/>
      <c r="RB139" s="47"/>
      <c r="RC139" s="47"/>
      <c r="RD139" s="47"/>
      <c r="RE139" s="47"/>
      <c r="RF139" s="47"/>
      <c r="RG139" s="47"/>
      <c r="RH139" s="47"/>
      <c r="RI139" s="47"/>
      <c r="RJ139" s="47"/>
      <c r="RK139" s="47"/>
      <c r="RL139" s="47"/>
      <c r="RM139" s="47"/>
      <c r="RN139" s="47"/>
      <c r="RO139" s="47"/>
      <c r="RP139" s="47"/>
      <c r="RQ139" s="47"/>
      <c r="RR139" s="47"/>
      <c r="RS139" s="47"/>
      <c r="RT139" s="47"/>
      <c r="RU139" s="47"/>
      <c r="RV139" s="47"/>
      <c r="RW139" s="47"/>
      <c r="RX139" s="47"/>
      <c r="RY139" s="47"/>
      <c r="RZ139" s="47"/>
      <c r="SA139" s="47"/>
      <c r="SB139" s="47"/>
      <c r="SC139" s="47"/>
      <c r="SD139" s="47"/>
      <c r="SE139" s="47"/>
      <c r="SF139" s="47"/>
      <c r="SG139" s="47"/>
      <c r="SH139" s="47"/>
      <c r="SI139" s="47"/>
      <c r="SJ139" s="47"/>
      <c r="SK139" s="47"/>
      <c r="SL139" s="47"/>
      <c r="SM139" s="47"/>
      <c r="SN139" s="47"/>
      <c r="SO139" s="47"/>
      <c r="SP139" s="47"/>
      <c r="SQ139" s="47"/>
      <c r="SR139" s="47"/>
      <c r="SS139" s="47"/>
      <c r="ST139" s="47"/>
      <c r="SU139" s="47"/>
      <c r="SV139" s="47"/>
      <c r="SW139" s="47"/>
      <c r="SX139" s="47"/>
      <c r="SY139" s="47"/>
      <c r="SZ139" s="47"/>
      <c r="TA139" s="47"/>
      <c r="TB139" s="47"/>
      <c r="TC139" s="47"/>
      <c r="TD139" s="47"/>
      <c r="TE139" s="47"/>
      <c r="TF139" s="47"/>
      <c r="TG139" s="47"/>
      <c r="TH139" s="47"/>
      <c r="TI139" s="47"/>
      <c r="TJ139" s="47"/>
      <c r="TK139" s="47"/>
      <c r="TL139" s="47"/>
      <c r="TM139" s="47"/>
      <c r="TN139" s="47"/>
      <c r="TO139" s="47"/>
      <c r="TP139" s="47"/>
      <c r="TQ139" s="47"/>
      <c r="TR139" s="47"/>
      <c r="TS139" s="47"/>
      <c r="TT139" s="47"/>
      <c r="TU139" s="47"/>
      <c r="TV139" s="47"/>
      <c r="TW139" s="47"/>
      <c r="TX139" s="47"/>
      <c r="TY139" s="47"/>
      <c r="TZ139" s="47"/>
      <c r="UA139" s="47"/>
      <c r="UB139" s="47"/>
      <c r="UC139" s="47"/>
      <c r="UD139" s="47"/>
      <c r="UE139" s="47"/>
      <c r="UF139" s="47"/>
      <c r="UG139" s="47"/>
      <c r="UH139" s="47"/>
      <c r="UI139" s="47"/>
      <c r="UJ139" s="47"/>
      <c r="UK139" s="47"/>
      <c r="UL139" s="47"/>
      <c r="UM139" s="47"/>
      <c r="UN139" s="47"/>
      <c r="UO139" s="47"/>
      <c r="UP139" s="47"/>
      <c r="UQ139" s="47"/>
      <c r="UR139" s="47"/>
      <c r="US139" s="47"/>
      <c r="UT139" s="47"/>
      <c r="UU139" s="47"/>
      <c r="UV139" s="47"/>
      <c r="UW139" s="47"/>
      <c r="UX139" s="47"/>
      <c r="UY139" s="47"/>
      <c r="UZ139" s="47"/>
      <c r="VA139" s="47"/>
      <c r="VB139" s="47"/>
      <c r="VC139" s="47"/>
      <c r="VD139" s="47"/>
      <c r="VE139" s="47"/>
      <c r="VF139" s="47"/>
      <c r="VG139" s="47"/>
      <c r="VH139" s="47"/>
      <c r="VI139" s="47"/>
      <c r="VJ139" s="47"/>
      <c r="VK139" s="47"/>
      <c r="VL139" s="47"/>
      <c r="VM139" s="47"/>
      <c r="VN139" s="47"/>
      <c r="VO139" s="47"/>
      <c r="VP139" s="47"/>
      <c r="VQ139" s="47"/>
      <c r="VR139" s="47"/>
      <c r="VS139" s="47"/>
      <c r="VT139" s="47"/>
      <c r="VU139" s="47"/>
      <c r="VV139" s="47"/>
      <c r="VW139" s="47"/>
      <c r="VX139" s="47"/>
      <c r="VY139" s="47"/>
      <c r="VZ139" s="47"/>
      <c r="WA139" s="47"/>
      <c r="WB139" s="47"/>
      <c r="WC139" s="47"/>
      <c r="WD139" s="47"/>
      <c r="WE139" s="47"/>
      <c r="WF139" s="47"/>
      <c r="WG139" s="47"/>
      <c r="WH139" s="47"/>
      <c r="WI139" s="47"/>
      <c r="WJ139" s="47"/>
      <c r="WK139" s="47"/>
      <c r="WL139" s="47"/>
      <c r="WM139" s="47"/>
      <c r="WN139" s="47"/>
      <c r="WO139" s="47"/>
      <c r="WP139" s="47"/>
      <c r="WQ139" s="47"/>
      <c r="WR139" s="47"/>
      <c r="WS139" s="47"/>
      <c r="WT139" s="47"/>
      <c r="WU139" s="47"/>
      <c r="WV139" s="47"/>
      <c r="WW139" s="47"/>
      <c r="WX139" s="47"/>
      <c r="WY139" s="47"/>
      <c r="WZ139" s="47"/>
      <c r="XA139" s="47"/>
      <c r="XB139" s="47"/>
      <c r="XC139" s="47"/>
      <c r="XD139" s="47"/>
      <c r="XE139" s="47"/>
      <c r="XF139" s="47"/>
      <c r="XG139" s="47"/>
      <c r="XH139" s="47"/>
      <c r="XI139" s="47"/>
      <c r="XJ139" s="47"/>
      <c r="XK139" s="47"/>
      <c r="XL139" s="47"/>
      <c r="XM139" s="47"/>
      <c r="XN139" s="47"/>
      <c r="XO139" s="47"/>
      <c r="XP139" s="47"/>
      <c r="XQ139" s="47"/>
      <c r="XR139" s="47"/>
      <c r="XS139" s="47"/>
      <c r="XT139" s="47"/>
      <c r="XU139" s="47"/>
      <c r="XV139" s="47"/>
      <c r="XW139" s="47"/>
      <c r="XX139" s="47"/>
      <c r="XY139" s="47"/>
      <c r="XZ139" s="47"/>
      <c r="YA139" s="47"/>
      <c r="YB139" s="47"/>
      <c r="YC139" s="47"/>
      <c r="YD139" s="47"/>
      <c r="YE139" s="47"/>
      <c r="YF139" s="47"/>
      <c r="YG139" s="47"/>
      <c r="YH139" s="47"/>
      <c r="YI139" s="47"/>
      <c r="YJ139" s="47"/>
      <c r="YK139" s="47"/>
      <c r="YL139" s="47"/>
      <c r="YM139" s="47"/>
      <c r="YN139" s="47"/>
      <c r="YO139" s="47"/>
      <c r="YP139" s="47"/>
      <c r="YQ139" s="47"/>
      <c r="YR139" s="47"/>
      <c r="YS139" s="47"/>
      <c r="YT139" s="47"/>
      <c r="YU139" s="47"/>
      <c r="YV139" s="47"/>
      <c r="YW139" s="47"/>
      <c r="YX139" s="47"/>
      <c r="YY139" s="47"/>
      <c r="YZ139" s="47"/>
      <c r="ZA139" s="47"/>
      <c r="ZB139" s="47"/>
      <c r="ZC139" s="47"/>
      <c r="ZD139" s="47"/>
      <c r="ZE139" s="47"/>
      <c r="ZF139" s="47"/>
      <c r="ZG139" s="47"/>
      <c r="ZH139" s="47"/>
      <c r="ZI139" s="47"/>
      <c r="ZJ139" s="47"/>
      <c r="ZK139" s="47"/>
      <c r="ZL139" s="47"/>
      <c r="ZM139" s="47"/>
      <c r="ZN139" s="47"/>
      <c r="ZO139" s="47"/>
      <c r="ZP139" s="47"/>
      <c r="ZQ139" s="47"/>
      <c r="ZR139" s="47"/>
      <c r="ZS139" s="47"/>
      <c r="ZT139" s="47"/>
      <c r="ZU139" s="47"/>
      <c r="ZV139" s="47"/>
      <c r="ZW139" s="47"/>
      <c r="ZX139" s="47"/>
      <c r="ZY139" s="47"/>
      <c r="ZZ139" s="47"/>
      <c r="AAA139" s="47"/>
      <c r="AAB139" s="47"/>
      <c r="AAC139" s="47"/>
      <c r="AAD139" s="47"/>
      <c r="AAE139" s="47"/>
      <c r="AAF139" s="47"/>
      <c r="AAG139" s="47"/>
      <c r="AAH139" s="47"/>
      <c r="AAI139" s="47"/>
      <c r="AAJ139" s="47"/>
      <c r="AAK139" s="47"/>
      <c r="AAL139" s="47"/>
      <c r="AAM139" s="47"/>
      <c r="AAN139" s="47"/>
      <c r="AAO139" s="47"/>
      <c r="AAP139" s="47"/>
      <c r="AAQ139" s="47"/>
      <c r="AAR139" s="47"/>
      <c r="AAS139" s="47"/>
      <c r="AAT139" s="47"/>
      <c r="AAU139" s="47"/>
      <c r="AAV139" s="47"/>
      <c r="AAW139" s="47"/>
      <c r="AAX139" s="47"/>
      <c r="AAY139" s="47"/>
      <c r="AAZ139" s="47"/>
      <c r="ABA139" s="47"/>
      <c r="ABB139" s="47"/>
      <c r="ABC139" s="47"/>
      <c r="ABD139" s="47"/>
      <c r="ABE139" s="47"/>
      <c r="ABF139" s="47"/>
      <c r="ABG139" s="47"/>
      <c r="ABH139" s="47"/>
      <c r="ABI139" s="47"/>
      <c r="ABJ139" s="47"/>
      <c r="ABK139" s="47"/>
      <c r="ABL139" s="47"/>
      <c r="ABM139" s="47"/>
      <c r="ABN139" s="47"/>
      <c r="ABO139" s="47"/>
      <c r="ABP139" s="47"/>
      <c r="ABQ139" s="47"/>
      <c r="ABR139" s="47"/>
      <c r="ABS139" s="47"/>
      <c r="ABT139" s="47"/>
      <c r="ABU139" s="47"/>
      <c r="ABV139" s="47"/>
      <c r="ABW139" s="47"/>
      <c r="ABX139" s="47"/>
      <c r="ABY139" s="47"/>
      <c r="ABZ139" s="47"/>
      <c r="ACA139" s="47"/>
      <c r="ACB139" s="47"/>
      <c r="ACC139" s="47"/>
      <c r="ACD139" s="47"/>
      <c r="ACE139" s="47"/>
      <c r="ACF139" s="47"/>
      <c r="ACG139" s="47"/>
      <c r="ACH139" s="47"/>
      <c r="ACI139" s="47"/>
      <c r="ACJ139" s="47"/>
      <c r="ACK139" s="47"/>
      <c r="ACL139" s="47"/>
      <c r="ACM139" s="47"/>
      <c r="ACN139" s="47"/>
      <c r="ACO139" s="47"/>
      <c r="ACP139" s="47"/>
      <c r="ACQ139" s="47"/>
      <c r="ACR139" s="47"/>
      <c r="ACS139" s="47"/>
      <c r="ACT139" s="47"/>
      <c r="ACU139" s="47"/>
      <c r="ACV139" s="47"/>
      <c r="ACW139" s="47"/>
      <c r="ACX139" s="47"/>
      <c r="ACY139" s="47"/>
      <c r="ACZ139" s="47"/>
      <c r="ADA139" s="47"/>
      <c r="ADB139" s="47"/>
      <c r="ADC139" s="47"/>
      <c r="ADD139" s="47"/>
      <c r="ADE139" s="47"/>
      <c r="ADF139" s="47"/>
      <c r="ADG139" s="47"/>
      <c r="ADH139" s="47"/>
      <c r="ADI139" s="47"/>
      <c r="ADJ139" s="47"/>
      <c r="ADK139" s="47"/>
      <c r="ADL139" s="47"/>
      <c r="ADM139" s="47"/>
      <c r="ADN139" s="47"/>
      <c r="ADO139" s="47"/>
      <c r="ADP139" s="47"/>
      <c r="ADQ139" s="47"/>
      <c r="ADR139" s="47"/>
      <c r="ADS139" s="47"/>
      <c r="ADT139" s="47"/>
      <c r="ADU139" s="47"/>
      <c r="ADV139" s="47"/>
      <c r="ADW139" s="47"/>
      <c r="ADX139" s="47"/>
      <c r="ADY139" s="47"/>
      <c r="ADZ139" s="47"/>
      <c r="AEA139" s="47"/>
      <c r="AEB139" s="47"/>
      <c r="AEC139" s="47"/>
      <c r="AED139" s="47"/>
      <c r="AEE139" s="47"/>
      <c r="AEF139" s="47"/>
      <c r="AEG139" s="47"/>
      <c r="AEH139" s="47"/>
      <c r="AEI139" s="47"/>
      <c r="AEJ139" s="47"/>
      <c r="AEK139" s="47"/>
      <c r="AEL139" s="47"/>
      <c r="AEM139" s="47"/>
      <c r="AEN139" s="47"/>
      <c r="AEO139" s="47"/>
      <c r="AEP139" s="47"/>
      <c r="AEQ139" s="47"/>
      <c r="AER139" s="47"/>
      <c r="AES139" s="47"/>
      <c r="AET139" s="47"/>
      <c r="AEU139" s="47"/>
      <c r="AEV139" s="47"/>
      <c r="AEW139" s="47"/>
      <c r="AEX139" s="47"/>
      <c r="AEY139" s="47"/>
      <c r="AEZ139" s="47"/>
      <c r="AFA139" s="47"/>
      <c r="AFB139" s="47"/>
      <c r="AFC139" s="47"/>
      <c r="AFD139" s="47"/>
      <c r="AFE139" s="47"/>
      <c r="AFF139" s="47"/>
      <c r="AFG139" s="47"/>
      <c r="AFH139" s="47"/>
      <c r="AFI139" s="47"/>
      <c r="AFJ139" s="47"/>
      <c r="AFK139" s="47"/>
      <c r="AFL139" s="47"/>
      <c r="AFM139" s="47"/>
      <c r="AFN139" s="47"/>
      <c r="AFO139" s="47"/>
      <c r="AFP139" s="47"/>
      <c r="AFQ139" s="47"/>
      <c r="AFR139" s="47"/>
      <c r="AFS139" s="47"/>
      <c r="AFT139" s="47"/>
      <c r="AFU139" s="47"/>
      <c r="AFV139" s="47"/>
      <c r="AFW139" s="47"/>
      <c r="AFX139" s="47"/>
      <c r="AFY139" s="47"/>
      <c r="AFZ139" s="47"/>
      <c r="AGA139" s="47"/>
      <c r="AGB139" s="47"/>
      <c r="AGC139" s="47"/>
      <c r="AGD139" s="47"/>
      <c r="AGE139" s="47"/>
      <c r="AGF139" s="47"/>
      <c r="AGG139" s="47"/>
      <c r="AGH139" s="47"/>
      <c r="AGI139" s="47"/>
      <c r="AGJ139" s="47"/>
      <c r="AGK139" s="47"/>
      <c r="AGL139" s="47"/>
      <c r="AGM139" s="47"/>
      <c r="AGN139" s="47"/>
      <c r="AGO139" s="47"/>
      <c r="AGP139" s="47"/>
      <c r="AGQ139" s="47"/>
      <c r="AGR139" s="47"/>
      <c r="AGS139" s="47"/>
      <c r="AGT139" s="47"/>
      <c r="AGU139" s="47"/>
      <c r="AGV139" s="47"/>
      <c r="AGW139" s="47"/>
      <c r="AGX139" s="47"/>
      <c r="AGY139" s="47"/>
      <c r="AGZ139" s="47"/>
      <c r="AHA139" s="47"/>
      <c r="AHB139" s="47"/>
      <c r="AHC139" s="47"/>
      <c r="AHD139" s="47"/>
      <c r="AHE139" s="47"/>
      <c r="AHF139" s="47"/>
      <c r="AHG139" s="47"/>
      <c r="AHH139" s="47"/>
      <c r="AHI139" s="47"/>
      <c r="AHJ139" s="47"/>
      <c r="AHK139" s="47"/>
      <c r="AHL139" s="47"/>
      <c r="AHM139" s="47"/>
      <c r="AHN139" s="47"/>
      <c r="AHO139" s="47"/>
      <c r="AHP139" s="47"/>
      <c r="AHQ139" s="47"/>
      <c r="AHR139" s="47"/>
      <c r="AHS139" s="47"/>
      <c r="AHT139" s="47"/>
      <c r="AHU139" s="47"/>
      <c r="AHV139" s="47"/>
      <c r="AHW139" s="47"/>
      <c r="AHX139" s="47"/>
      <c r="AHY139" s="47"/>
      <c r="AHZ139" s="47"/>
      <c r="AIA139" s="47"/>
      <c r="AIB139" s="47"/>
      <c r="AIC139" s="47"/>
      <c r="AID139" s="47"/>
      <c r="AIE139" s="47"/>
      <c r="AIF139" s="47"/>
      <c r="AIG139" s="47"/>
      <c r="AIH139" s="47"/>
      <c r="AII139" s="47"/>
      <c r="AIJ139" s="47"/>
      <c r="AIK139" s="47"/>
      <c r="AIL139" s="47"/>
      <c r="AIM139" s="47"/>
      <c r="AIN139" s="47"/>
      <c r="AIO139" s="47"/>
      <c r="AIP139" s="47"/>
      <c r="AIQ139" s="47"/>
      <c r="AIR139" s="47"/>
      <c r="AIS139" s="47"/>
      <c r="AIT139" s="47"/>
      <c r="AIU139" s="47"/>
      <c r="AIV139" s="47"/>
      <c r="AIW139" s="47"/>
      <c r="AIX139" s="47"/>
      <c r="AIY139" s="47"/>
      <c r="AIZ139" s="47"/>
      <c r="AJA139" s="47"/>
      <c r="AJB139" s="47"/>
      <c r="AJC139" s="47"/>
      <c r="AJD139" s="47"/>
      <c r="AJE139" s="47"/>
      <c r="AJF139" s="47"/>
      <c r="AJG139" s="47"/>
      <c r="AJH139" s="47"/>
      <c r="AJI139" s="47"/>
      <c r="AJJ139" s="47"/>
      <c r="AJK139" s="47"/>
      <c r="AJL139" s="47"/>
      <c r="AJM139" s="47"/>
      <c r="AJN139" s="47"/>
      <c r="AJO139" s="47"/>
      <c r="AJP139" s="47"/>
      <c r="AJQ139" s="47"/>
      <c r="AJR139" s="47"/>
      <c r="AJS139" s="47"/>
      <c r="AJT139" s="47"/>
      <c r="AJU139" s="47"/>
      <c r="AJV139" s="47"/>
      <c r="AJW139" s="47"/>
      <c r="AJX139" s="47"/>
      <c r="AJY139" s="47"/>
      <c r="AJZ139" s="47"/>
      <c r="AKA139" s="47"/>
      <c r="AKB139" s="47"/>
      <c r="AKC139" s="47"/>
      <c r="AKD139" s="47"/>
      <c r="AKE139" s="47"/>
      <c r="AKF139" s="47"/>
      <c r="AKG139" s="47"/>
      <c r="AKH139" s="47"/>
      <c r="AKI139" s="47"/>
      <c r="AKJ139" s="47"/>
      <c r="AKK139" s="47"/>
      <c r="AKL139" s="47"/>
      <c r="AKM139" s="47"/>
      <c r="AKN139" s="47"/>
      <c r="AKO139" s="47"/>
      <c r="AKP139" s="47"/>
      <c r="AKQ139" s="47"/>
      <c r="AKR139" s="47"/>
      <c r="AKS139" s="47"/>
      <c r="AKT139" s="47"/>
      <c r="AKU139" s="47"/>
      <c r="AKV139" s="47"/>
      <c r="AKW139" s="47"/>
      <c r="AKX139" s="47"/>
      <c r="AKY139" s="47"/>
      <c r="AKZ139" s="47"/>
      <c r="ALA139" s="47"/>
      <c r="ALB139" s="47"/>
      <c r="ALC139" s="47"/>
      <c r="ALD139" s="47"/>
      <c r="ALE139" s="47"/>
      <c r="ALF139" s="47"/>
      <c r="ALG139" s="47"/>
      <c r="ALH139" s="47"/>
      <c r="ALI139" s="47"/>
      <c r="ALJ139" s="47"/>
      <c r="ALK139" s="47"/>
      <c r="ALL139" s="47"/>
      <c r="ALM139" s="47"/>
      <c r="ALN139" s="47"/>
      <c r="ALO139" s="47"/>
      <c r="ALP139" s="47"/>
      <c r="ALQ139" s="47"/>
      <c r="ALR139" s="47"/>
      <c r="ALS139" s="47"/>
      <c r="ALT139" s="47"/>
      <c r="ALU139" s="47"/>
      <c r="ALV139" s="47"/>
      <c r="ALW139" s="47"/>
      <c r="ALX139" s="47"/>
      <c r="ALY139" s="47"/>
      <c r="ALZ139" s="47"/>
      <c r="AMA139" s="47"/>
      <c r="AMB139" s="47"/>
      <c r="AMC139" s="47"/>
      <c r="AMD139" s="47"/>
      <c r="AME139" s="47"/>
      <c r="AMF139" s="47"/>
      <c r="AMG139" s="47"/>
      <c r="AMH139" s="47"/>
      <c r="AMI139" s="47"/>
      <c r="AMJ139" s="47"/>
      <c r="AMK139" s="47"/>
      <c r="AML139" s="47"/>
    </row>
    <row r="140" spans="1:1026" s="51" customFormat="1" ht="19.5" customHeight="1">
      <c r="A140" s="47"/>
      <c r="B140" s="92"/>
      <c r="C140" s="367"/>
      <c r="D140" s="368"/>
      <c r="E140" s="369"/>
      <c r="F140" s="129" t="s">
        <v>79</v>
      </c>
      <c r="G140" s="228">
        <v>6.7900000000000002E-2</v>
      </c>
      <c r="H140" s="371"/>
      <c r="I140" s="64"/>
      <c r="J140" s="47"/>
      <c r="K140" s="1"/>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c r="CF140" s="47"/>
      <c r="CG140" s="47"/>
      <c r="CH140" s="47"/>
      <c r="CI140" s="47"/>
      <c r="CJ140" s="47"/>
      <c r="CK140" s="47"/>
      <c r="CL140" s="47"/>
      <c r="CM140" s="47"/>
      <c r="CN140" s="47"/>
      <c r="CO140" s="47"/>
      <c r="CP140" s="47"/>
      <c r="CQ140" s="47"/>
      <c r="CR140" s="47"/>
      <c r="CS140" s="47"/>
      <c r="CT140" s="47"/>
      <c r="CU140" s="47"/>
      <c r="CV140" s="47"/>
      <c r="CW140" s="47"/>
      <c r="CX140" s="47"/>
      <c r="CY140" s="47"/>
      <c r="CZ140" s="47"/>
      <c r="DA140" s="47"/>
      <c r="DB140" s="47"/>
      <c r="DC140" s="47"/>
      <c r="DD140" s="47"/>
      <c r="DE140" s="47"/>
      <c r="DF140" s="47"/>
      <c r="DG140" s="47"/>
      <c r="DH140" s="47"/>
      <c r="DI140" s="47"/>
      <c r="DJ140" s="47"/>
      <c r="DK140" s="47"/>
      <c r="DL140" s="47"/>
      <c r="DM140" s="47"/>
      <c r="DN140" s="47"/>
      <c r="DO140" s="47"/>
      <c r="DP140" s="47"/>
      <c r="DQ140" s="47"/>
      <c r="DR140" s="47"/>
      <c r="DS140" s="47"/>
      <c r="DT140" s="47"/>
      <c r="DU140" s="47"/>
      <c r="DV140" s="47"/>
      <c r="DW140" s="47"/>
      <c r="DX140" s="47"/>
      <c r="DY140" s="47"/>
      <c r="DZ140" s="47"/>
      <c r="EA140" s="47"/>
      <c r="EB140" s="47"/>
      <c r="EC140" s="47"/>
      <c r="ED140" s="47"/>
      <c r="EE140" s="47"/>
      <c r="EF140" s="47"/>
      <c r="EG140" s="47"/>
      <c r="EH140" s="47"/>
      <c r="EI140" s="47"/>
      <c r="EJ140" s="47"/>
      <c r="EK140" s="47"/>
      <c r="EL140" s="47"/>
      <c r="EM140" s="47"/>
      <c r="EN140" s="47"/>
      <c r="EO140" s="47"/>
      <c r="EP140" s="47"/>
      <c r="EQ140" s="47"/>
      <c r="ER140" s="47"/>
      <c r="ES140" s="47"/>
      <c r="ET140" s="47"/>
      <c r="EU140" s="47"/>
      <c r="EV140" s="47"/>
      <c r="EW140" s="47"/>
      <c r="EX140" s="47"/>
      <c r="EY140" s="47"/>
      <c r="EZ140" s="47"/>
      <c r="FA140" s="47"/>
      <c r="FB140" s="47"/>
      <c r="FC140" s="47"/>
      <c r="FD140" s="47"/>
      <c r="FE140" s="47"/>
      <c r="FF140" s="47"/>
      <c r="FG140" s="47"/>
      <c r="FH140" s="47"/>
      <c r="FI140" s="47"/>
      <c r="FJ140" s="47"/>
      <c r="FK140" s="47"/>
      <c r="FL140" s="47"/>
      <c r="FM140" s="47"/>
      <c r="FN140" s="47"/>
      <c r="FO140" s="47"/>
      <c r="FP140" s="47"/>
      <c r="FQ140" s="47"/>
      <c r="FR140" s="47"/>
      <c r="FS140" s="47"/>
      <c r="FT140" s="47"/>
      <c r="FU140" s="47"/>
      <c r="FV140" s="47"/>
      <c r="FW140" s="47"/>
      <c r="FX140" s="47"/>
      <c r="FY140" s="47"/>
      <c r="FZ140" s="47"/>
      <c r="GA140" s="47"/>
      <c r="GB140" s="47"/>
      <c r="GC140" s="47"/>
      <c r="GD140" s="47"/>
      <c r="GE140" s="47"/>
      <c r="GF140" s="47"/>
      <c r="GG140" s="47"/>
      <c r="GH140" s="47"/>
      <c r="GI140" s="47"/>
      <c r="GJ140" s="47"/>
      <c r="GK140" s="47"/>
      <c r="GL140" s="47"/>
      <c r="GM140" s="47"/>
      <c r="GN140" s="47"/>
      <c r="GO140" s="47"/>
      <c r="GP140" s="47"/>
      <c r="GQ140" s="47"/>
      <c r="GR140" s="47"/>
      <c r="GS140" s="47"/>
      <c r="GT140" s="47"/>
      <c r="GU140" s="47"/>
      <c r="GV140" s="47"/>
      <c r="GW140" s="47"/>
      <c r="GX140" s="47"/>
      <c r="GY140" s="47"/>
      <c r="GZ140" s="47"/>
      <c r="HA140" s="47"/>
      <c r="HB140" s="47"/>
      <c r="HC140" s="47"/>
      <c r="HD140" s="47"/>
      <c r="HE140" s="47"/>
      <c r="HF140" s="47"/>
      <c r="HG140" s="47"/>
      <c r="HH140" s="47"/>
      <c r="HI140" s="47"/>
      <c r="HJ140" s="47"/>
      <c r="HK140" s="47"/>
      <c r="HL140" s="47"/>
      <c r="HM140" s="47"/>
      <c r="HN140" s="47"/>
      <c r="HO140" s="47"/>
      <c r="HP140" s="47"/>
      <c r="HQ140" s="47"/>
      <c r="HR140" s="47"/>
      <c r="HS140" s="47"/>
      <c r="HT140" s="47"/>
      <c r="HU140" s="47"/>
      <c r="HV140" s="47"/>
      <c r="HW140" s="47"/>
      <c r="HX140" s="47"/>
      <c r="HY140" s="47"/>
      <c r="HZ140" s="47"/>
      <c r="IA140" s="47"/>
      <c r="IB140" s="47"/>
      <c r="IC140" s="47"/>
      <c r="ID140" s="47"/>
      <c r="IE140" s="47"/>
      <c r="IF140" s="47"/>
      <c r="IG140" s="47"/>
      <c r="IH140" s="47"/>
      <c r="II140" s="47"/>
      <c r="IJ140" s="47"/>
      <c r="IK140" s="47"/>
      <c r="IL140" s="47"/>
      <c r="IM140" s="47"/>
      <c r="IN140" s="47"/>
      <c r="IO140" s="47"/>
      <c r="IP140" s="47"/>
      <c r="IQ140" s="47"/>
      <c r="IR140" s="47"/>
      <c r="IS140" s="47"/>
      <c r="IT140" s="47"/>
      <c r="IU140" s="47"/>
      <c r="IV140" s="47"/>
      <c r="IW140" s="47"/>
      <c r="IX140" s="47"/>
      <c r="IY140" s="47"/>
      <c r="IZ140" s="47"/>
      <c r="JA140" s="47"/>
      <c r="JB140" s="47"/>
      <c r="JC140" s="47"/>
      <c r="JD140" s="47"/>
      <c r="JE140" s="47"/>
      <c r="JF140" s="47"/>
      <c r="JG140" s="47"/>
      <c r="JH140" s="47"/>
      <c r="JI140" s="47"/>
      <c r="JJ140" s="47"/>
      <c r="JK140" s="47"/>
      <c r="JL140" s="47"/>
      <c r="JM140" s="47"/>
      <c r="JN140" s="47"/>
      <c r="JO140" s="47"/>
      <c r="JP140" s="47"/>
      <c r="JQ140" s="47"/>
      <c r="JR140" s="47"/>
      <c r="JS140" s="47"/>
      <c r="JT140" s="47"/>
      <c r="JU140" s="47"/>
      <c r="JV140" s="47"/>
      <c r="JW140" s="47"/>
      <c r="JX140" s="47"/>
      <c r="JY140" s="47"/>
      <c r="JZ140" s="47"/>
      <c r="KA140" s="47"/>
      <c r="KB140" s="47"/>
      <c r="KC140" s="47"/>
      <c r="KD140" s="47"/>
      <c r="KE140" s="47"/>
      <c r="KF140" s="47"/>
      <c r="KG140" s="47"/>
      <c r="KH140" s="47"/>
      <c r="KI140" s="47"/>
      <c r="KJ140" s="47"/>
      <c r="KK140" s="47"/>
      <c r="KL140" s="47"/>
      <c r="KM140" s="47"/>
      <c r="KN140" s="47"/>
      <c r="KO140" s="47"/>
      <c r="KP140" s="47"/>
      <c r="KQ140" s="47"/>
      <c r="KR140" s="47"/>
      <c r="KS140" s="47"/>
      <c r="KT140" s="47"/>
      <c r="KU140" s="47"/>
      <c r="KV140" s="47"/>
      <c r="KW140" s="47"/>
      <c r="KX140" s="47"/>
      <c r="KY140" s="47"/>
      <c r="KZ140" s="47"/>
      <c r="LA140" s="47"/>
      <c r="LB140" s="47"/>
      <c r="LC140" s="47"/>
      <c r="LD140" s="47"/>
      <c r="LE140" s="47"/>
      <c r="LF140" s="47"/>
      <c r="LG140" s="47"/>
      <c r="LH140" s="47"/>
      <c r="LI140" s="47"/>
      <c r="LJ140" s="47"/>
      <c r="LK140" s="47"/>
      <c r="LL140" s="47"/>
      <c r="LM140" s="47"/>
      <c r="LN140" s="47"/>
      <c r="LO140" s="47"/>
      <c r="LP140" s="47"/>
      <c r="LQ140" s="47"/>
      <c r="LR140" s="47"/>
      <c r="LS140" s="47"/>
      <c r="LT140" s="47"/>
      <c r="LU140" s="47"/>
      <c r="LV140" s="47"/>
      <c r="LW140" s="47"/>
      <c r="LX140" s="47"/>
      <c r="LY140" s="47"/>
      <c r="LZ140" s="47"/>
      <c r="MA140" s="47"/>
      <c r="MB140" s="47"/>
      <c r="MC140" s="47"/>
      <c r="MD140" s="47"/>
      <c r="ME140" s="47"/>
      <c r="MF140" s="47"/>
      <c r="MG140" s="47"/>
      <c r="MH140" s="47"/>
      <c r="MI140" s="47"/>
      <c r="MJ140" s="47"/>
      <c r="MK140" s="47"/>
      <c r="ML140" s="47"/>
      <c r="MM140" s="47"/>
      <c r="MN140" s="47"/>
      <c r="MO140" s="47"/>
      <c r="MP140" s="47"/>
      <c r="MQ140" s="47"/>
      <c r="MR140" s="47"/>
      <c r="MS140" s="47"/>
      <c r="MT140" s="47"/>
      <c r="MU140" s="47"/>
      <c r="MV140" s="47"/>
      <c r="MW140" s="47"/>
      <c r="MX140" s="47"/>
      <c r="MY140" s="47"/>
      <c r="MZ140" s="47"/>
      <c r="NA140" s="47"/>
      <c r="NB140" s="47"/>
      <c r="NC140" s="47"/>
      <c r="ND140" s="47"/>
      <c r="NE140" s="47"/>
      <c r="NF140" s="47"/>
      <c r="NG140" s="47"/>
      <c r="NH140" s="47"/>
      <c r="NI140" s="47"/>
      <c r="NJ140" s="47"/>
      <c r="NK140" s="47"/>
      <c r="NL140" s="47"/>
      <c r="NM140" s="47"/>
      <c r="NN140" s="47"/>
      <c r="NO140" s="47"/>
      <c r="NP140" s="47"/>
      <c r="NQ140" s="47"/>
      <c r="NR140" s="47"/>
      <c r="NS140" s="47"/>
      <c r="NT140" s="47"/>
      <c r="NU140" s="47"/>
      <c r="NV140" s="47"/>
      <c r="NW140" s="47"/>
      <c r="NX140" s="47"/>
      <c r="NY140" s="47"/>
      <c r="NZ140" s="47"/>
      <c r="OA140" s="47"/>
      <c r="OB140" s="47"/>
      <c r="OC140" s="47"/>
      <c r="OD140" s="47"/>
      <c r="OE140" s="47"/>
      <c r="OF140" s="47"/>
      <c r="OG140" s="47"/>
      <c r="OH140" s="47"/>
      <c r="OI140" s="47"/>
      <c r="OJ140" s="47"/>
      <c r="OK140" s="47"/>
      <c r="OL140" s="47"/>
      <c r="OM140" s="47"/>
      <c r="ON140" s="47"/>
      <c r="OO140" s="47"/>
      <c r="OP140" s="47"/>
      <c r="OQ140" s="47"/>
      <c r="OR140" s="47"/>
      <c r="OS140" s="47"/>
      <c r="OT140" s="47"/>
      <c r="OU140" s="47"/>
      <c r="OV140" s="47"/>
      <c r="OW140" s="47"/>
      <c r="OX140" s="47"/>
      <c r="OY140" s="47"/>
      <c r="OZ140" s="47"/>
      <c r="PA140" s="47"/>
      <c r="PB140" s="47"/>
      <c r="PC140" s="47"/>
      <c r="PD140" s="47"/>
      <c r="PE140" s="47"/>
      <c r="PF140" s="47"/>
      <c r="PG140" s="47"/>
      <c r="PH140" s="47"/>
      <c r="PI140" s="47"/>
      <c r="PJ140" s="47"/>
      <c r="PK140" s="47"/>
      <c r="PL140" s="47"/>
      <c r="PM140" s="47"/>
      <c r="PN140" s="47"/>
      <c r="PO140" s="47"/>
      <c r="PP140" s="47"/>
      <c r="PQ140" s="47"/>
      <c r="PR140" s="47"/>
      <c r="PS140" s="47"/>
      <c r="PT140" s="47"/>
      <c r="PU140" s="47"/>
      <c r="PV140" s="47"/>
      <c r="PW140" s="47"/>
      <c r="PX140" s="47"/>
      <c r="PY140" s="47"/>
      <c r="PZ140" s="47"/>
      <c r="QA140" s="47"/>
      <c r="QB140" s="47"/>
      <c r="QC140" s="47"/>
      <c r="QD140" s="47"/>
      <c r="QE140" s="47"/>
      <c r="QF140" s="47"/>
      <c r="QG140" s="47"/>
      <c r="QH140" s="47"/>
      <c r="QI140" s="47"/>
      <c r="QJ140" s="47"/>
      <c r="QK140" s="47"/>
      <c r="QL140" s="47"/>
      <c r="QM140" s="47"/>
      <c r="QN140" s="47"/>
      <c r="QO140" s="47"/>
      <c r="QP140" s="47"/>
      <c r="QQ140" s="47"/>
      <c r="QR140" s="47"/>
      <c r="QS140" s="47"/>
      <c r="QT140" s="47"/>
      <c r="QU140" s="47"/>
      <c r="QV140" s="47"/>
      <c r="QW140" s="47"/>
      <c r="QX140" s="47"/>
      <c r="QY140" s="47"/>
      <c r="QZ140" s="47"/>
      <c r="RA140" s="47"/>
      <c r="RB140" s="47"/>
      <c r="RC140" s="47"/>
      <c r="RD140" s="47"/>
      <c r="RE140" s="47"/>
      <c r="RF140" s="47"/>
      <c r="RG140" s="47"/>
      <c r="RH140" s="47"/>
      <c r="RI140" s="47"/>
      <c r="RJ140" s="47"/>
      <c r="RK140" s="47"/>
      <c r="RL140" s="47"/>
      <c r="RM140" s="47"/>
      <c r="RN140" s="47"/>
      <c r="RO140" s="47"/>
      <c r="RP140" s="47"/>
      <c r="RQ140" s="47"/>
      <c r="RR140" s="47"/>
      <c r="RS140" s="47"/>
      <c r="RT140" s="47"/>
      <c r="RU140" s="47"/>
      <c r="RV140" s="47"/>
      <c r="RW140" s="47"/>
      <c r="RX140" s="47"/>
      <c r="RY140" s="47"/>
      <c r="RZ140" s="47"/>
      <c r="SA140" s="47"/>
      <c r="SB140" s="47"/>
      <c r="SC140" s="47"/>
      <c r="SD140" s="47"/>
      <c r="SE140" s="47"/>
      <c r="SF140" s="47"/>
      <c r="SG140" s="47"/>
      <c r="SH140" s="47"/>
      <c r="SI140" s="47"/>
      <c r="SJ140" s="47"/>
      <c r="SK140" s="47"/>
      <c r="SL140" s="47"/>
      <c r="SM140" s="47"/>
      <c r="SN140" s="47"/>
      <c r="SO140" s="47"/>
      <c r="SP140" s="47"/>
      <c r="SQ140" s="47"/>
      <c r="SR140" s="47"/>
      <c r="SS140" s="47"/>
      <c r="ST140" s="47"/>
      <c r="SU140" s="47"/>
      <c r="SV140" s="47"/>
      <c r="SW140" s="47"/>
      <c r="SX140" s="47"/>
      <c r="SY140" s="47"/>
      <c r="SZ140" s="47"/>
      <c r="TA140" s="47"/>
      <c r="TB140" s="47"/>
      <c r="TC140" s="47"/>
      <c r="TD140" s="47"/>
      <c r="TE140" s="47"/>
      <c r="TF140" s="47"/>
      <c r="TG140" s="47"/>
      <c r="TH140" s="47"/>
      <c r="TI140" s="47"/>
      <c r="TJ140" s="47"/>
      <c r="TK140" s="47"/>
      <c r="TL140" s="47"/>
      <c r="TM140" s="47"/>
      <c r="TN140" s="47"/>
      <c r="TO140" s="47"/>
      <c r="TP140" s="47"/>
      <c r="TQ140" s="47"/>
      <c r="TR140" s="47"/>
      <c r="TS140" s="47"/>
      <c r="TT140" s="47"/>
      <c r="TU140" s="47"/>
      <c r="TV140" s="47"/>
      <c r="TW140" s="47"/>
      <c r="TX140" s="47"/>
      <c r="TY140" s="47"/>
      <c r="TZ140" s="47"/>
      <c r="UA140" s="47"/>
      <c r="UB140" s="47"/>
      <c r="UC140" s="47"/>
      <c r="UD140" s="47"/>
      <c r="UE140" s="47"/>
      <c r="UF140" s="47"/>
      <c r="UG140" s="47"/>
      <c r="UH140" s="47"/>
      <c r="UI140" s="47"/>
      <c r="UJ140" s="47"/>
      <c r="UK140" s="47"/>
      <c r="UL140" s="47"/>
      <c r="UM140" s="47"/>
      <c r="UN140" s="47"/>
      <c r="UO140" s="47"/>
      <c r="UP140" s="47"/>
      <c r="UQ140" s="47"/>
      <c r="UR140" s="47"/>
      <c r="US140" s="47"/>
      <c r="UT140" s="47"/>
      <c r="UU140" s="47"/>
      <c r="UV140" s="47"/>
      <c r="UW140" s="47"/>
      <c r="UX140" s="47"/>
      <c r="UY140" s="47"/>
      <c r="UZ140" s="47"/>
      <c r="VA140" s="47"/>
      <c r="VB140" s="47"/>
      <c r="VC140" s="47"/>
      <c r="VD140" s="47"/>
      <c r="VE140" s="47"/>
      <c r="VF140" s="47"/>
      <c r="VG140" s="47"/>
      <c r="VH140" s="47"/>
      <c r="VI140" s="47"/>
      <c r="VJ140" s="47"/>
      <c r="VK140" s="47"/>
      <c r="VL140" s="47"/>
      <c r="VM140" s="47"/>
      <c r="VN140" s="47"/>
      <c r="VO140" s="47"/>
      <c r="VP140" s="47"/>
      <c r="VQ140" s="47"/>
      <c r="VR140" s="47"/>
      <c r="VS140" s="47"/>
      <c r="VT140" s="47"/>
      <c r="VU140" s="47"/>
      <c r="VV140" s="47"/>
      <c r="VW140" s="47"/>
      <c r="VX140" s="47"/>
      <c r="VY140" s="47"/>
      <c r="VZ140" s="47"/>
      <c r="WA140" s="47"/>
      <c r="WB140" s="47"/>
      <c r="WC140" s="47"/>
      <c r="WD140" s="47"/>
      <c r="WE140" s="47"/>
      <c r="WF140" s="47"/>
      <c r="WG140" s="47"/>
      <c r="WH140" s="47"/>
      <c r="WI140" s="47"/>
      <c r="WJ140" s="47"/>
      <c r="WK140" s="47"/>
      <c r="WL140" s="47"/>
      <c r="WM140" s="47"/>
      <c r="WN140" s="47"/>
      <c r="WO140" s="47"/>
      <c r="WP140" s="47"/>
      <c r="WQ140" s="47"/>
      <c r="WR140" s="47"/>
      <c r="WS140" s="47"/>
      <c r="WT140" s="47"/>
      <c r="WU140" s="47"/>
      <c r="WV140" s="47"/>
      <c r="WW140" s="47"/>
      <c r="WX140" s="47"/>
      <c r="WY140" s="47"/>
      <c r="WZ140" s="47"/>
      <c r="XA140" s="47"/>
      <c r="XB140" s="47"/>
      <c r="XC140" s="47"/>
      <c r="XD140" s="47"/>
      <c r="XE140" s="47"/>
      <c r="XF140" s="47"/>
      <c r="XG140" s="47"/>
      <c r="XH140" s="47"/>
      <c r="XI140" s="47"/>
      <c r="XJ140" s="47"/>
      <c r="XK140" s="47"/>
      <c r="XL140" s="47"/>
      <c r="XM140" s="47"/>
      <c r="XN140" s="47"/>
      <c r="XO140" s="47"/>
      <c r="XP140" s="47"/>
      <c r="XQ140" s="47"/>
      <c r="XR140" s="47"/>
      <c r="XS140" s="47"/>
      <c r="XT140" s="47"/>
      <c r="XU140" s="47"/>
      <c r="XV140" s="47"/>
      <c r="XW140" s="47"/>
      <c r="XX140" s="47"/>
      <c r="XY140" s="47"/>
      <c r="XZ140" s="47"/>
      <c r="YA140" s="47"/>
      <c r="YB140" s="47"/>
      <c r="YC140" s="47"/>
      <c r="YD140" s="47"/>
      <c r="YE140" s="47"/>
      <c r="YF140" s="47"/>
      <c r="YG140" s="47"/>
      <c r="YH140" s="47"/>
      <c r="YI140" s="47"/>
      <c r="YJ140" s="47"/>
      <c r="YK140" s="47"/>
      <c r="YL140" s="47"/>
      <c r="YM140" s="47"/>
      <c r="YN140" s="47"/>
      <c r="YO140" s="47"/>
      <c r="YP140" s="47"/>
      <c r="YQ140" s="47"/>
      <c r="YR140" s="47"/>
      <c r="YS140" s="47"/>
      <c r="YT140" s="47"/>
      <c r="YU140" s="47"/>
      <c r="YV140" s="47"/>
      <c r="YW140" s="47"/>
      <c r="YX140" s="47"/>
      <c r="YY140" s="47"/>
      <c r="YZ140" s="47"/>
      <c r="ZA140" s="47"/>
      <c r="ZB140" s="47"/>
      <c r="ZC140" s="47"/>
      <c r="ZD140" s="47"/>
      <c r="ZE140" s="47"/>
      <c r="ZF140" s="47"/>
      <c r="ZG140" s="47"/>
      <c r="ZH140" s="47"/>
      <c r="ZI140" s="47"/>
      <c r="ZJ140" s="47"/>
      <c r="ZK140" s="47"/>
      <c r="ZL140" s="47"/>
      <c r="ZM140" s="47"/>
      <c r="ZN140" s="47"/>
      <c r="ZO140" s="47"/>
      <c r="ZP140" s="47"/>
      <c r="ZQ140" s="47"/>
      <c r="ZR140" s="47"/>
      <c r="ZS140" s="47"/>
      <c r="ZT140" s="47"/>
      <c r="ZU140" s="47"/>
      <c r="ZV140" s="47"/>
      <c r="ZW140" s="47"/>
      <c r="ZX140" s="47"/>
      <c r="ZY140" s="47"/>
      <c r="ZZ140" s="47"/>
      <c r="AAA140" s="47"/>
      <c r="AAB140" s="47"/>
      <c r="AAC140" s="47"/>
      <c r="AAD140" s="47"/>
      <c r="AAE140" s="47"/>
      <c r="AAF140" s="47"/>
      <c r="AAG140" s="47"/>
      <c r="AAH140" s="47"/>
      <c r="AAI140" s="47"/>
      <c r="AAJ140" s="47"/>
      <c r="AAK140" s="47"/>
      <c r="AAL140" s="47"/>
      <c r="AAM140" s="47"/>
      <c r="AAN140" s="47"/>
      <c r="AAO140" s="47"/>
      <c r="AAP140" s="47"/>
      <c r="AAQ140" s="47"/>
      <c r="AAR140" s="47"/>
      <c r="AAS140" s="47"/>
      <c r="AAT140" s="47"/>
      <c r="AAU140" s="47"/>
      <c r="AAV140" s="47"/>
      <c r="AAW140" s="47"/>
      <c r="AAX140" s="47"/>
      <c r="AAY140" s="47"/>
      <c r="AAZ140" s="47"/>
      <c r="ABA140" s="47"/>
      <c r="ABB140" s="47"/>
      <c r="ABC140" s="47"/>
      <c r="ABD140" s="47"/>
      <c r="ABE140" s="47"/>
      <c r="ABF140" s="47"/>
      <c r="ABG140" s="47"/>
      <c r="ABH140" s="47"/>
      <c r="ABI140" s="47"/>
      <c r="ABJ140" s="47"/>
      <c r="ABK140" s="47"/>
      <c r="ABL140" s="47"/>
      <c r="ABM140" s="47"/>
      <c r="ABN140" s="47"/>
      <c r="ABO140" s="47"/>
      <c r="ABP140" s="47"/>
      <c r="ABQ140" s="47"/>
      <c r="ABR140" s="47"/>
      <c r="ABS140" s="47"/>
      <c r="ABT140" s="47"/>
      <c r="ABU140" s="47"/>
      <c r="ABV140" s="47"/>
      <c r="ABW140" s="47"/>
      <c r="ABX140" s="47"/>
      <c r="ABY140" s="47"/>
      <c r="ABZ140" s="47"/>
      <c r="ACA140" s="47"/>
      <c r="ACB140" s="47"/>
      <c r="ACC140" s="47"/>
      <c r="ACD140" s="47"/>
      <c r="ACE140" s="47"/>
      <c r="ACF140" s="47"/>
      <c r="ACG140" s="47"/>
      <c r="ACH140" s="47"/>
      <c r="ACI140" s="47"/>
      <c r="ACJ140" s="47"/>
      <c r="ACK140" s="47"/>
      <c r="ACL140" s="47"/>
      <c r="ACM140" s="47"/>
      <c r="ACN140" s="47"/>
      <c r="ACO140" s="47"/>
      <c r="ACP140" s="47"/>
      <c r="ACQ140" s="47"/>
      <c r="ACR140" s="47"/>
      <c r="ACS140" s="47"/>
      <c r="ACT140" s="47"/>
      <c r="ACU140" s="47"/>
      <c r="ACV140" s="47"/>
      <c r="ACW140" s="47"/>
      <c r="ACX140" s="47"/>
      <c r="ACY140" s="47"/>
      <c r="ACZ140" s="47"/>
      <c r="ADA140" s="47"/>
      <c r="ADB140" s="47"/>
      <c r="ADC140" s="47"/>
      <c r="ADD140" s="47"/>
      <c r="ADE140" s="47"/>
      <c r="ADF140" s="47"/>
      <c r="ADG140" s="47"/>
      <c r="ADH140" s="47"/>
      <c r="ADI140" s="47"/>
      <c r="ADJ140" s="47"/>
      <c r="ADK140" s="47"/>
      <c r="ADL140" s="47"/>
      <c r="ADM140" s="47"/>
      <c r="ADN140" s="47"/>
      <c r="ADO140" s="47"/>
      <c r="ADP140" s="47"/>
      <c r="ADQ140" s="47"/>
      <c r="ADR140" s="47"/>
      <c r="ADS140" s="47"/>
      <c r="ADT140" s="47"/>
      <c r="ADU140" s="47"/>
      <c r="ADV140" s="47"/>
      <c r="ADW140" s="47"/>
      <c r="ADX140" s="47"/>
      <c r="ADY140" s="47"/>
      <c r="ADZ140" s="47"/>
      <c r="AEA140" s="47"/>
      <c r="AEB140" s="47"/>
      <c r="AEC140" s="47"/>
      <c r="AED140" s="47"/>
      <c r="AEE140" s="47"/>
      <c r="AEF140" s="47"/>
      <c r="AEG140" s="47"/>
      <c r="AEH140" s="47"/>
      <c r="AEI140" s="47"/>
      <c r="AEJ140" s="47"/>
      <c r="AEK140" s="47"/>
      <c r="AEL140" s="47"/>
      <c r="AEM140" s="47"/>
      <c r="AEN140" s="47"/>
      <c r="AEO140" s="47"/>
      <c r="AEP140" s="47"/>
      <c r="AEQ140" s="47"/>
      <c r="AER140" s="47"/>
      <c r="AES140" s="47"/>
      <c r="AET140" s="47"/>
      <c r="AEU140" s="47"/>
      <c r="AEV140" s="47"/>
      <c r="AEW140" s="47"/>
      <c r="AEX140" s="47"/>
      <c r="AEY140" s="47"/>
      <c r="AEZ140" s="47"/>
      <c r="AFA140" s="47"/>
      <c r="AFB140" s="47"/>
      <c r="AFC140" s="47"/>
      <c r="AFD140" s="47"/>
      <c r="AFE140" s="47"/>
      <c r="AFF140" s="47"/>
      <c r="AFG140" s="47"/>
      <c r="AFH140" s="47"/>
      <c r="AFI140" s="47"/>
      <c r="AFJ140" s="47"/>
      <c r="AFK140" s="47"/>
      <c r="AFL140" s="47"/>
      <c r="AFM140" s="47"/>
      <c r="AFN140" s="47"/>
      <c r="AFO140" s="47"/>
      <c r="AFP140" s="47"/>
      <c r="AFQ140" s="47"/>
      <c r="AFR140" s="47"/>
      <c r="AFS140" s="47"/>
      <c r="AFT140" s="47"/>
      <c r="AFU140" s="47"/>
      <c r="AFV140" s="47"/>
      <c r="AFW140" s="47"/>
      <c r="AFX140" s="47"/>
      <c r="AFY140" s="47"/>
      <c r="AFZ140" s="47"/>
      <c r="AGA140" s="47"/>
      <c r="AGB140" s="47"/>
      <c r="AGC140" s="47"/>
      <c r="AGD140" s="47"/>
      <c r="AGE140" s="47"/>
      <c r="AGF140" s="47"/>
      <c r="AGG140" s="47"/>
      <c r="AGH140" s="47"/>
      <c r="AGI140" s="47"/>
      <c r="AGJ140" s="47"/>
      <c r="AGK140" s="47"/>
      <c r="AGL140" s="47"/>
      <c r="AGM140" s="47"/>
      <c r="AGN140" s="47"/>
      <c r="AGO140" s="47"/>
      <c r="AGP140" s="47"/>
      <c r="AGQ140" s="47"/>
      <c r="AGR140" s="47"/>
      <c r="AGS140" s="47"/>
      <c r="AGT140" s="47"/>
      <c r="AGU140" s="47"/>
      <c r="AGV140" s="47"/>
      <c r="AGW140" s="47"/>
      <c r="AGX140" s="47"/>
      <c r="AGY140" s="47"/>
      <c r="AGZ140" s="47"/>
      <c r="AHA140" s="47"/>
      <c r="AHB140" s="47"/>
      <c r="AHC140" s="47"/>
      <c r="AHD140" s="47"/>
      <c r="AHE140" s="47"/>
      <c r="AHF140" s="47"/>
      <c r="AHG140" s="47"/>
      <c r="AHH140" s="47"/>
      <c r="AHI140" s="47"/>
      <c r="AHJ140" s="47"/>
      <c r="AHK140" s="47"/>
      <c r="AHL140" s="47"/>
      <c r="AHM140" s="47"/>
      <c r="AHN140" s="47"/>
      <c r="AHO140" s="47"/>
      <c r="AHP140" s="47"/>
      <c r="AHQ140" s="47"/>
      <c r="AHR140" s="47"/>
      <c r="AHS140" s="47"/>
      <c r="AHT140" s="47"/>
      <c r="AHU140" s="47"/>
      <c r="AHV140" s="47"/>
      <c r="AHW140" s="47"/>
      <c r="AHX140" s="47"/>
      <c r="AHY140" s="47"/>
      <c r="AHZ140" s="47"/>
      <c r="AIA140" s="47"/>
      <c r="AIB140" s="47"/>
      <c r="AIC140" s="47"/>
      <c r="AID140" s="47"/>
      <c r="AIE140" s="47"/>
      <c r="AIF140" s="47"/>
      <c r="AIG140" s="47"/>
      <c r="AIH140" s="47"/>
      <c r="AII140" s="47"/>
      <c r="AIJ140" s="47"/>
      <c r="AIK140" s="47"/>
      <c r="AIL140" s="47"/>
      <c r="AIM140" s="47"/>
      <c r="AIN140" s="47"/>
      <c r="AIO140" s="47"/>
      <c r="AIP140" s="47"/>
      <c r="AIQ140" s="47"/>
      <c r="AIR140" s="47"/>
      <c r="AIS140" s="47"/>
      <c r="AIT140" s="47"/>
      <c r="AIU140" s="47"/>
      <c r="AIV140" s="47"/>
      <c r="AIW140" s="47"/>
      <c r="AIX140" s="47"/>
      <c r="AIY140" s="47"/>
      <c r="AIZ140" s="47"/>
      <c r="AJA140" s="47"/>
      <c r="AJB140" s="47"/>
      <c r="AJC140" s="47"/>
      <c r="AJD140" s="47"/>
      <c r="AJE140" s="47"/>
      <c r="AJF140" s="47"/>
      <c r="AJG140" s="47"/>
      <c r="AJH140" s="47"/>
      <c r="AJI140" s="47"/>
      <c r="AJJ140" s="47"/>
      <c r="AJK140" s="47"/>
      <c r="AJL140" s="47"/>
      <c r="AJM140" s="47"/>
      <c r="AJN140" s="47"/>
      <c r="AJO140" s="47"/>
      <c r="AJP140" s="47"/>
      <c r="AJQ140" s="47"/>
      <c r="AJR140" s="47"/>
      <c r="AJS140" s="47"/>
      <c r="AJT140" s="47"/>
      <c r="AJU140" s="47"/>
      <c r="AJV140" s="47"/>
      <c r="AJW140" s="47"/>
      <c r="AJX140" s="47"/>
      <c r="AJY140" s="47"/>
      <c r="AJZ140" s="47"/>
      <c r="AKA140" s="47"/>
      <c r="AKB140" s="47"/>
      <c r="AKC140" s="47"/>
      <c r="AKD140" s="47"/>
      <c r="AKE140" s="47"/>
      <c r="AKF140" s="47"/>
      <c r="AKG140" s="47"/>
      <c r="AKH140" s="47"/>
      <c r="AKI140" s="47"/>
      <c r="AKJ140" s="47"/>
      <c r="AKK140" s="47"/>
      <c r="AKL140" s="47"/>
      <c r="AKM140" s="47"/>
      <c r="AKN140" s="47"/>
      <c r="AKO140" s="47"/>
      <c r="AKP140" s="47"/>
      <c r="AKQ140" s="47"/>
      <c r="AKR140" s="47"/>
      <c r="AKS140" s="47"/>
      <c r="AKT140" s="47"/>
      <c r="AKU140" s="47"/>
      <c r="AKV140" s="47"/>
      <c r="AKW140" s="47"/>
      <c r="AKX140" s="47"/>
      <c r="AKY140" s="47"/>
      <c r="AKZ140" s="47"/>
      <c r="ALA140" s="47"/>
      <c r="ALB140" s="47"/>
      <c r="ALC140" s="47"/>
      <c r="ALD140" s="47"/>
      <c r="ALE140" s="47"/>
      <c r="ALF140" s="47"/>
      <c r="ALG140" s="47"/>
      <c r="ALH140" s="47"/>
      <c r="ALI140" s="47"/>
      <c r="ALJ140" s="47"/>
      <c r="ALK140" s="47"/>
      <c r="ALL140" s="47"/>
      <c r="ALM140" s="47"/>
      <c r="ALN140" s="47"/>
      <c r="ALO140" s="47"/>
      <c r="ALP140" s="47"/>
      <c r="ALQ140" s="47"/>
      <c r="ALR140" s="47"/>
      <c r="ALS140" s="47"/>
      <c r="ALT140" s="47"/>
      <c r="ALU140" s="47"/>
      <c r="ALV140" s="47"/>
      <c r="ALW140" s="47"/>
      <c r="ALX140" s="47"/>
      <c r="ALY140" s="47"/>
      <c r="ALZ140" s="47"/>
      <c r="AMA140" s="47"/>
      <c r="AMB140" s="47"/>
      <c r="AMC140" s="47"/>
      <c r="AMD140" s="47"/>
      <c r="AME140" s="47"/>
      <c r="AMF140" s="47"/>
      <c r="AMG140" s="47"/>
      <c r="AMH140" s="47"/>
      <c r="AMI140" s="47"/>
      <c r="AMJ140" s="47"/>
      <c r="AMK140" s="47"/>
      <c r="AML140" s="47"/>
    </row>
    <row r="141" spans="1:1026" s="51" customFormat="1" ht="19.5" customHeight="1">
      <c r="A141" s="47"/>
      <c r="B141" s="92" t="s">
        <v>13</v>
      </c>
      <c r="C141" s="188" t="s">
        <v>129</v>
      </c>
      <c r="D141" s="189"/>
      <c r="E141" s="190"/>
      <c r="F141" s="372">
        <f>F142+F143+F145</f>
        <v>0.1225</v>
      </c>
      <c r="G141" s="373"/>
      <c r="H141" s="124">
        <f>SUM(H142:H145)</f>
        <v>440.50991436944958</v>
      </c>
      <c r="I141" s="64"/>
      <c r="J141" s="47"/>
      <c r="K141" s="1"/>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c r="CG141" s="47"/>
      <c r="CH141" s="47"/>
      <c r="CI141" s="47"/>
      <c r="CJ141" s="47"/>
      <c r="CK141" s="47"/>
      <c r="CL141" s="47"/>
      <c r="CM141" s="47"/>
      <c r="CN141" s="47"/>
      <c r="CO141" s="47"/>
      <c r="CP141" s="47"/>
      <c r="CQ141" s="47"/>
      <c r="CR141" s="47"/>
      <c r="CS141" s="47"/>
      <c r="CT141" s="47"/>
      <c r="CU141" s="47"/>
      <c r="CV141" s="47"/>
      <c r="CW141" s="47"/>
      <c r="CX141" s="47"/>
      <c r="CY141" s="47"/>
      <c r="CZ141" s="47"/>
      <c r="DA141" s="47"/>
      <c r="DB141" s="47"/>
      <c r="DC141" s="47"/>
      <c r="DD141" s="47"/>
      <c r="DE141" s="47"/>
      <c r="DF141" s="47"/>
      <c r="DG141" s="47"/>
      <c r="DH141" s="47"/>
      <c r="DI141" s="47"/>
      <c r="DJ141" s="47"/>
      <c r="DK141" s="47"/>
      <c r="DL141" s="47"/>
      <c r="DM141" s="47"/>
      <c r="DN141" s="47"/>
      <c r="DO141" s="47"/>
      <c r="DP141" s="47"/>
      <c r="DQ141" s="47"/>
      <c r="DR141" s="47"/>
      <c r="DS141" s="47"/>
      <c r="DT141" s="47"/>
      <c r="DU141" s="47"/>
      <c r="DV141" s="47"/>
      <c r="DW141" s="47"/>
      <c r="DX141" s="47"/>
      <c r="DY141" s="47"/>
      <c r="DZ141" s="47"/>
      <c r="EA141" s="47"/>
      <c r="EB141" s="47"/>
      <c r="EC141" s="47"/>
      <c r="ED141" s="47"/>
      <c r="EE141" s="47"/>
      <c r="EF141" s="47"/>
      <c r="EG141" s="47"/>
      <c r="EH141" s="47"/>
      <c r="EI141" s="47"/>
      <c r="EJ141" s="47"/>
      <c r="EK141" s="47"/>
      <c r="EL141" s="47"/>
      <c r="EM141" s="47"/>
      <c r="EN141" s="47"/>
      <c r="EO141" s="47"/>
      <c r="EP141" s="47"/>
      <c r="EQ141" s="47"/>
      <c r="ER141" s="47"/>
      <c r="ES141" s="47"/>
      <c r="ET141" s="47"/>
      <c r="EU141" s="47"/>
      <c r="EV141" s="47"/>
      <c r="EW141" s="47"/>
      <c r="EX141" s="47"/>
      <c r="EY141" s="47"/>
      <c r="EZ141" s="47"/>
      <c r="FA141" s="47"/>
      <c r="FB141" s="47"/>
      <c r="FC141" s="47"/>
      <c r="FD141" s="47"/>
      <c r="FE141" s="47"/>
      <c r="FF141" s="47"/>
      <c r="FG141" s="47"/>
      <c r="FH141" s="47"/>
      <c r="FI141" s="47"/>
      <c r="FJ141" s="47"/>
      <c r="FK141" s="47"/>
      <c r="FL141" s="47"/>
      <c r="FM141" s="47"/>
      <c r="FN141" s="47"/>
      <c r="FO141" s="47"/>
      <c r="FP141" s="47"/>
      <c r="FQ141" s="47"/>
      <c r="FR141" s="47"/>
      <c r="FS141" s="47"/>
      <c r="FT141" s="47"/>
      <c r="FU141" s="47"/>
      <c r="FV141" s="47"/>
      <c r="FW141" s="47"/>
      <c r="FX141" s="47"/>
      <c r="FY141" s="47"/>
      <c r="FZ141" s="47"/>
      <c r="GA141" s="47"/>
      <c r="GB141" s="47"/>
      <c r="GC141" s="47"/>
      <c r="GD141" s="47"/>
      <c r="GE141" s="47"/>
      <c r="GF141" s="47"/>
      <c r="GG141" s="47"/>
      <c r="GH141" s="47"/>
      <c r="GI141" s="47"/>
      <c r="GJ141" s="47"/>
      <c r="GK141" s="47"/>
      <c r="GL141" s="47"/>
      <c r="GM141" s="47"/>
      <c r="GN141" s="47"/>
      <c r="GO141" s="47"/>
      <c r="GP141" s="47"/>
      <c r="GQ141" s="47"/>
      <c r="GR141" s="47"/>
      <c r="GS141" s="47"/>
      <c r="GT141" s="47"/>
      <c r="GU141" s="47"/>
      <c r="GV141" s="47"/>
      <c r="GW141" s="47"/>
      <c r="GX141" s="47"/>
      <c r="GY141" s="47"/>
      <c r="GZ141" s="47"/>
      <c r="HA141" s="47"/>
      <c r="HB141" s="47"/>
      <c r="HC141" s="47"/>
      <c r="HD141" s="47"/>
      <c r="HE141" s="47"/>
      <c r="HF141" s="47"/>
      <c r="HG141" s="47"/>
      <c r="HH141" s="47"/>
      <c r="HI141" s="47"/>
      <c r="HJ141" s="47"/>
      <c r="HK141" s="47"/>
      <c r="HL141" s="47"/>
      <c r="HM141" s="47"/>
      <c r="HN141" s="47"/>
      <c r="HO141" s="47"/>
      <c r="HP141" s="47"/>
      <c r="HQ141" s="47"/>
      <c r="HR141" s="47"/>
      <c r="HS141" s="47"/>
      <c r="HT141" s="47"/>
      <c r="HU141" s="47"/>
      <c r="HV141" s="47"/>
      <c r="HW141" s="47"/>
      <c r="HX141" s="47"/>
      <c r="HY141" s="47"/>
      <c r="HZ141" s="47"/>
      <c r="IA141" s="47"/>
      <c r="IB141" s="47"/>
      <c r="IC141" s="47"/>
      <c r="ID141" s="47"/>
      <c r="IE141" s="47"/>
      <c r="IF141" s="47"/>
      <c r="IG141" s="47"/>
      <c r="IH141" s="47"/>
      <c r="II141" s="47"/>
      <c r="IJ141" s="47"/>
      <c r="IK141" s="47"/>
      <c r="IL141" s="47"/>
      <c r="IM141" s="47"/>
      <c r="IN141" s="47"/>
      <c r="IO141" s="47"/>
      <c r="IP141" s="47"/>
      <c r="IQ141" s="47"/>
      <c r="IR141" s="47"/>
      <c r="IS141" s="47"/>
      <c r="IT141" s="47"/>
      <c r="IU141" s="47"/>
      <c r="IV141" s="47"/>
      <c r="IW141" s="47"/>
      <c r="IX141" s="47"/>
      <c r="IY141" s="47"/>
      <c r="IZ141" s="47"/>
      <c r="JA141" s="47"/>
      <c r="JB141" s="47"/>
      <c r="JC141" s="47"/>
      <c r="JD141" s="47"/>
      <c r="JE141" s="47"/>
      <c r="JF141" s="47"/>
      <c r="JG141" s="47"/>
      <c r="JH141" s="47"/>
      <c r="JI141" s="47"/>
      <c r="JJ141" s="47"/>
      <c r="JK141" s="47"/>
      <c r="JL141" s="47"/>
      <c r="JM141" s="47"/>
      <c r="JN141" s="47"/>
      <c r="JO141" s="47"/>
      <c r="JP141" s="47"/>
      <c r="JQ141" s="47"/>
      <c r="JR141" s="47"/>
      <c r="JS141" s="47"/>
      <c r="JT141" s="47"/>
      <c r="JU141" s="47"/>
      <c r="JV141" s="47"/>
      <c r="JW141" s="47"/>
      <c r="JX141" s="47"/>
      <c r="JY141" s="47"/>
      <c r="JZ141" s="47"/>
      <c r="KA141" s="47"/>
      <c r="KB141" s="47"/>
      <c r="KC141" s="47"/>
      <c r="KD141" s="47"/>
      <c r="KE141" s="47"/>
      <c r="KF141" s="47"/>
      <c r="KG141" s="47"/>
      <c r="KH141" s="47"/>
      <c r="KI141" s="47"/>
      <c r="KJ141" s="47"/>
      <c r="KK141" s="47"/>
      <c r="KL141" s="47"/>
      <c r="KM141" s="47"/>
      <c r="KN141" s="47"/>
      <c r="KO141" s="47"/>
      <c r="KP141" s="47"/>
      <c r="KQ141" s="47"/>
      <c r="KR141" s="47"/>
      <c r="KS141" s="47"/>
      <c r="KT141" s="47"/>
      <c r="KU141" s="47"/>
      <c r="KV141" s="47"/>
      <c r="KW141" s="47"/>
      <c r="KX141" s="47"/>
      <c r="KY141" s="47"/>
      <c r="KZ141" s="47"/>
      <c r="LA141" s="47"/>
      <c r="LB141" s="47"/>
      <c r="LC141" s="47"/>
      <c r="LD141" s="47"/>
      <c r="LE141" s="47"/>
      <c r="LF141" s="47"/>
      <c r="LG141" s="47"/>
      <c r="LH141" s="47"/>
      <c r="LI141" s="47"/>
      <c r="LJ141" s="47"/>
      <c r="LK141" s="47"/>
      <c r="LL141" s="47"/>
      <c r="LM141" s="47"/>
      <c r="LN141" s="47"/>
      <c r="LO141" s="47"/>
      <c r="LP141" s="47"/>
      <c r="LQ141" s="47"/>
      <c r="LR141" s="47"/>
      <c r="LS141" s="47"/>
      <c r="LT141" s="47"/>
      <c r="LU141" s="47"/>
      <c r="LV141" s="47"/>
      <c r="LW141" s="47"/>
      <c r="LX141" s="47"/>
      <c r="LY141" s="47"/>
      <c r="LZ141" s="47"/>
      <c r="MA141" s="47"/>
      <c r="MB141" s="47"/>
      <c r="MC141" s="47"/>
      <c r="MD141" s="47"/>
      <c r="ME141" s="47"/>
      <c r="MF141" s="47"/>
      <c r="MG141" s="47"/>
      <c r="MH141" s="47"/>
      <c r="MI141" s="47"/>
      <c r="MJ141" s="47"/>
      <c r="MK141" s="47"/>
      <c r="ML141" s="47"/>
      <c r="MM141" s="47"/>
      <c r="MN141" s="47"/>
      <c r="MO141" s="47"/>
      <c r="MP141" s="47"/>
      <c r="MQ141" s="47"/>
      <c r="MR141" s="47"/>
      <c r="MS141" s="47"/>
      <c r="MT141" s="47"/>
      <c r="MU141" s="47"/>
      <c r="MV141" s="47"/>
      <c r="MW141" s="47"/>
      <c r="MX141" s="47"/>
      <c r="MY141" s="47"/>
      <c r="MZ141" s="47"/>
      <c r="NA141" s="47"/>
      <c r="NB141" s="47"/>
      <c r="NC141" s="47"/>
      <c r="ND141" s="47"/>
      <c r="NE141" s="47"/>
      <c r="NF141" s="47"/>
      <c r="NG141" s="47"/>
      <c r="NH141" s="47"/>
      <c r="NI141" s="47"/>
      <c r="NJ141" s="47"/>
      <c r="NK141" s="47"/>
      <c r="NL141" s="47"/>
      <c r="NM141" s="47"/>
      <c r="NN141" s="47"/>
      <c r="NO141" s="47"/>
      <c r="NP141" s="47"/>
      <c r="NQ141" s="47"/>
      <c r="NR141" s="47"/>
      <c r="NS141" s="47"/>
      <c r="NT141" s="47"/>
      <c r="NU141" s="47"/>
      <c r="NV141" s="47"/>
      <c r="NW141" s="47"/>
      <c r="NX141" s="47"/>
      <c r="NY141" s="47"/>
      <c r="NZ141" s="47"/>
      <c r="OA141" s="47"/>
      <c r="OB141" s="47"/>
      <c r="OC141" s="47"/>
      <c r="OD141" s="47"/>
      <c r="OE141" s="47"/>
      <c r="OF141" s="47"/>
      <c r="OG141" s="47"/>
      <c r="OH141" s="47"/>
      <c r="OI141" s="47"/>
      <c r="OJ141" s="47"/>
      <c r="OK141" s="47"/>
      <c r="OL141" s="47"/>
      <c r="OM141" s="47"/>
      <c r="ON141" s="47"/>
      <c r="OO141" s="47"/>
      <c r="OP141" s="47"/>
      <c r="OQ141" s="47"/>
      <c r="OR141" s="47"/>
      <c r="OS141" s="47"/>
      <c r="OT141" s="47"/>
      <c r="OU141" s="47"/>
      <c r="OV141" s="47"/>
      <c r="OW141" s="47"/>
      <c r="OX141" s="47"/>
      <c r="OY141" s="47"/>
      <c r="OZ141" s="47"/>
      <c r="PA141" s="47"/>
      <c r="PB141" s="47"/>
      <c r="PC141" s="47"/>
      <c r="PD141" s="47"/>
      <c r="PE141" s="47"/>
      <c r="PF141" s="47"/>
      <c r="PG141" s="47"/>
      <c r="PH141" s="47"/>
      <c r="PI141" s="47"/>
      <c r="PJ141" s="47"/>
      <c r="PK141" s="47"/>
      <c r="PL141" s="47"/>
      <c r="PM141" s="47"/>
      <c r="PN141" s="47"/>
      <c r="PO141" s="47"/>
      <c r="PP141" s="47"/>
      <c r="PQ141" s="47"/>
      <c r="PR141" s="47"/>
      <c r="PS141" s="47"/>
      <c r="PT141" s="47"/>
      <c r="PU141" s="47"/>
      <c r="PV141" s="47"/>
      <c r="PW141" s="47"/>
      <c r="PX141" s="47"/>
      <c r="PY141" s="47"/>
      <c r="PZ141" s="47"/>
      <c r="QA141" s="47"/>
      <c r="QB141" s="47"/>
      <c r="QC141" s="47"/>
      <c r="QD141" s="47"/>
      <c r="QE141" s="47"/>
      <c r="QF141" s="47"/>
      <c r="QG141" s="47"/>
      <c r="QH141" s="47"/>
      <c r="QI141" s="47"/>
      <c r="QJ141" s="47"/>
      <c r="QK141" s="47"/>
      <c r="QL141" s="47"/>
      <c r="QM141" s="47"/>
      <c r="QN141" s="47"/>
      <c r="QO141" s="47"/>
      <c r="QP141" s="47"/>
      <c r="QQ141" s="47"/>
      <c r="QR141" s="47"/>
      <c r="QS141" s="47"/>
      <c r="QT141" s="47"/>
      <c r="QU141" s="47"/>
      <c r="QV141" s="47"/>
      <c r="QW141" s="47"/>
      <c r="QX141" s="47"/>
      <c r="QY141" s="47"/>
      <c r="QZ141" s="47"/>
      <c r="RA141" s="47"/>
      <c r="RB141" s="47"/>
      <c r="RC141" s="47"/>
      <c r="RD141" s="47"/>
      <c r="RE141" s="47"/>
      <c r="RF141" s="47"/>
      <c r="RG141" s="47"/>
      <c r="RH141" s="47"/>
      <c r="RI141" s="47"/>
      <c r="RJ141" s="47"/>
      <c r="RK141" s="47"/>
      <c r="RL141" s="47"/>
      <c r="RM141" s="47"/>
      <c r="RN141" s="47"/>
      <c r="RO141" s="47"/>
      <c r="RP141" s="47"/>
      <c r="RQ141" s="47"/>
      <c r="RR141" s="47"/>
      <c r="RS141" s="47"/>
      <c r="RT141" s="47"/>
      <c r="RU141" s="47"/>
      <c r="RV141" s="47"/>
      <c r="RW141" s="47"/>
      <c r="RX141" s="47"/>
      <c r="RY141" s="47"/>
      <c r="RZ141" s="47"/>
      <c r="SA141" s="47"/>
      <c r="SB141" s="47"/>
      <c r="SC141" s="47"/>
      <c r="SD141" s="47"/>
      <c r="SE141" s="47"/>
      <c r="SF141" s="47"/>
      <c r="SG141" s="47"/>
      <c r="SH141" s="47"/>
      <c r="SI141" s="47"/>
      <c r="SJ141" s="47"/>
      <c r="SK141" s="47"/>
      <c r="SL141" s="47"/>
      <c r="SM141" s="47"/>
      <c r="SN141" s="47"/>
      <c r="SO141" s="47"/>
      <c r="SP141" s="47"/>
      <c r="SQ141" s="47"/>
      <c r="SR141" s="47"/>
      <c r="SS141" s="47"/>
      <c r="ST141" s="47"/>
      <c r="SU141" s="47"/>
      <c r="SV141" s="47"/>
      <c r="SW141" s="47"/>
      <c r="SX141" s="47"/>
      <c r="SY141" s="47"/>
      <c r="SZ141" s="47"/>
      <c r="TA141" s="47"/>
      <c r="TB141" s="47"/>
      <c r="TC141" s="47"/>
      <c r="TD141" s="47"/>
      <c r="TE141" s="47"/>
      <c r="TF141" s="47"/>
      <c r="TG141" s="47"/>
      <c r="TH141" s="47"/>
      <c r="TI141" s="47"/>
      <c r="TJ141" s="47"/>
      <c r="TK141" s="47"/>
      <c r="TL141" s="47"/>
      <c r="TM141" s="47"/>
      <c r="TN141" s="47"/>
      <c r="TO141" s="47"/>
      <c r="TP141" s="47"/>
      <c r="TQ141" s="47"/>
      <c r="TR141" s="47"/>
      <c r="TS141" s="47"/>
      <c r="TT141" s="47"/>
      <c r="TU141" s="47"/>
      <c r="TV141" s="47"/>
      <c r="TW141" s="47"/>
      <c r="TX141" s="47"/>
      <c r="TY141" s="47"/>
      <c r="TZ141" s="47"/>
      <c r="UA141" s="47"/>
      <c r="UB141" s="47"/>
      <c r="UC141" s="47"/>
      <c r="UD141" s="47"/>
      <c r="UE141" s="47"/>
      <c r="UF141" s="47"/>
      <c r="UG141" s="47"/>
      <c r="UH141" s="47"/>
      <c r="UI141" s="47"/>
      <c r="UJ141" s="47"/>
      <c r="UK141" s="47"/>
      <c r="UL141" s="47"/>
      <c r="UM141" s="47"/>
      <c r="UN141" s="47"/>
      <c r="UO141" s="47"/>
      <c r="UP141" s="47"/>
      <c r="UQ141" s="47"/>
      <c r="UR141" s="47"/>
      <c r="US141" s="47"/>
      <c r="UT141" s="47"/>
      <c r="UU141" s="47"/>
      <c r="UV141" s="47"/>
      <c r="UW141" s="47"/>
      <c r="UX141" s="47"/>
      <c r="UY141" s="47"/>
      <c r="UZ141" s="47"/>
      <c r="VA141" s="47"/>
      <c r="VB141" s="47"/>
      <c r="VC141" s="47"/>
      <c r="VD141" s="47"/>
      <c r="VE141" s="47"/>
      <c r="VF141" s="47"/>
      <c r="VG141" s="47"/>
      <c r="VH141" s="47"/>
      <c r="VI141" s="47"/>
      <c r="VJ141" s="47"/>
      <c r="VK141" s="47"/>
      <c r="VL141" s="47"/>
      <c r="VM141" s="47"/>
      <c r="VN141" s="47"/>
      <c r="VO141" s="47"/>
      <c r="VP141" s="47"/>
      <c r="VQ141" s="47"/>
      <c r="VR141" s="47"/>
      <c r="VS141" s="47"/>
      <c r="VT141" s="47"/>
      <c r="VU141" s="47"/>
      <c r="VV141" s="47"/>
      <c r="VW141" s="47"/>
      <c r="VX141" s="47"/>
      <c r="VY141" s="47"/>
      <c r="VZ141" s="47"/>
      <c r="WA141" s="47"/>
      <c r="WB141" s="47"/>
      <c r="WC141" s="47"/>
      <c r="WD141" s="47"/>
      <c r="WE141" s="47"/>
      <c r="WF141" s="47"/>
      <c r="WG141" s="47"/>
      <c r="WH141" s="47"/>
      <c r="WI141" s="47"/>
      <c r="WJ141" s="47"/>
      <c r="WK141" s="47"/>
      <c r="WL141" s="47"/>
      <c r="WM141" s="47"/>
      <c r="WN141" s="47"/>
      <c r="WO141" s="47"/>
      <c r="WP141" s="47"/>
      <c r="WQ141" s="47"/>
      <c r="WR141" s="47"/>
      <c r="WS141" s="47"/>
      <c r="WT141" s="47"/>
      <c r="WU141" s="47"/>
      <c r="WV141" s="47"/>
      <c r="WW141" s="47"/>
      <c r="WX141" s="47"/>
      <c r="WY141" s="47"/>
      <c r="WZ141" s="47"/>
      <c r="XA141" s="47"/>
      <c r="XB141" s="47"/>
      <c r="XC141" s="47"/>
      <c r="XD141" s="47"/>
      <c r="XE141" s="47"/>
      <c r="XF141" s="47"/>
      <c r="XG141" s="47"/>
      <c r="XH141" s="47"/>
      <c r="XI141" s="47"/>
      <c r="XJ141" s="47"/>
      <c r="XK141" s="47"/>
      <c r="XL141" s="47"/>
      <c r="XM141" s="47"/>
      <c r="XN141" s="47"/>
      <c r="XO141" s="47"/>
      <c r="XP141" s="47"/>
      <c r="XQ141" s="47"/>
      <c r="XR141" s="47"/>
      <c r="XS141" s="47"/>
      <c r="XT141" s="47"/>
      <c r="XU141" s="47"/>
      <c r="XV141" s="47"/>
      <c r="XW141" s="47"/>
      <c r="XX141" s="47"/>
      <c r="XY141" s="47"/>
      <c r="XZ141" s="47"/>
      <c r="YA141" s="47"/>
      <c r="YB141" s="47"/>
      <c r="YC141" s="47"/>
      <c r="YD141" s="47"/>
      <c r="YE141" s="47"/>
      <c r="YF141" s="47"/>
      <c r="YG141" s="47"/>
      <c r="YH141" s="47"/>
      <c r="YI141" s="47"/>
      <c r="YJ141" s="47"/>
      <c r="YK141" s="47"/>
      <c r="YL141" s="47"/>
      <c r="YM141" s="47"/>
      <c r="YN141" s="47"/>
      <c r="YO141" s="47"/>
      <c r="YP141" s="47"/>
      <c r="YQ141" s="47"/>
      <c r="YR141" s="47"/>
      <c r="YS141" s="47"/>
      <c r="YT141" s="47"/>
      <c r="YU141" s="47"/>
      <c r="YV141" s="47"/>
      <c r="YW141" s="47"/>
      <c r="YX141" s="47"/>
      <c r="YY141" s="47"/>
      <c r="YZ141" s="47"/>
      <c r="ZA141" s="47"/>
      <c r="ZB141" s="47"/>
      <c r="ZC141" s="47"/>
      <c r="ZD141" s="47"/>
      <c r="ZE141" s="47"/>
      <c r="ZF141" s="47"/>
      <c r="ZG141" s="47"/>
      <c r="ZH141" s="47"/>
      <c r="ZI141" s="47"/>
      <c r="ZJ141" s="47"/>
      <c r="ZK141" s="47"/>
      <c r="ZL141" s="47"/>
      <c r="ZM141" s="47"/>
      <c r="ZN141" s="47"/>
      <c r="ZO141" s="47"/>
      <c r="ZP141" s="47"/>
      <c r="ZQ141" s="47"/>
      <c r="ZR141" s="47"/>
      <c r="ZS141" s="47"/>
      <c r="ZT141" s="47"/>
      <c r="ZU141" s="47"/>
      <c r="ZV141" s="47"/>
      <c r="ZW141" s="47"/>
      <c r="ZX141" s="47"/>
      <c r="ZY141" s="47"/>
      <c r="ZZ141" s="47"/>
      <c r="AAA141" s="47"/>
      <c r="AAB141" s="47"/>
      <c r="AAC141" s="47"/>
      <c r="AAD141" s="47"/>
      <c r="AAE141" s="47"/>
      <c r="AAF141" s="47"/>
      <c r="AAG141" s="47"/>
      <c r="AAH141" s="47"/>
      <c r="AAI141" s="47"/>
      <c r="AAJ141" s="47"/>
      <c r="AAK141" s="47"/>
      <c r="AAL141" s="47"/>
      <c r="AAM141" s="47"/>
      <c r="AAN141" s="47"/>
      <c r="AAO141" s="47"/>
      <c r="AAP141" s="47"/>
      <c r="AAQ141" s="47"/>
      <c r="AAR141" s="47"/>
      <c r="AAS141" s="47"/>
      <c r="AAT141" s="47"/>
      <c r="AAU141" s="47"/>
      <c r="AAV141" s="47"/>
      <c r="AAW141" s="47"/>
      <c r="AAX141" s="47"/>
      <c r="AAY141" s="47"/>
      <c r="AAZ141" s="47"/>
      <c r="ABA141" s="47"/>
      <c r="ABB141" s="47"/>
      <c r="ABC141" s="47"/>
      <c r="ABD141" s="47"/>
      <c r="ABE141" s="47"/>
      <c r="ABF141" s="47"/>
      <c r="ABG141" s="47"/>
      <c r="ABH141" s="47"/>
      <c r="ABI141" s="47"/>
      <c r="ABJ141" s="47"/>
      <c r="ABK141" s="47"/>
      <c r="ABL141" s="47"/>
      <c r="ABM141" s="47"/>
      <c r="ABN141" s="47"/>
      <c r="ABO141" s="47"/>
      <c r="ABP141" s="47"/>
      <c r="ABQ141" s="47"/>
      <c r="ABR141" s="47"/>
      <c r="ABS141" s="47"/>
      <c r="ABT141" s="47"/>
      <c r="ABU141" s="47"/>
      <c r="ABV141" s="47"/>
      <c r="ABW141" s="47"/>
      <c r="ABX141" s="47"/>
      <c r="ABY141" s="47"/>
      <c r="ABZ141" s="47"/>
      <c r="ACA141" s="47"/>
      <c r="ACB141" s="47"/>
      <c r="ACC141" s="47"/>
      <c r="ACD141" s="47"/>
      <c r="ACE141" s="47"/>
      <c r="ACF141" s="47"/>
      <c r="ACG141" s="47"/>
      <c r="ACH141" s="47"/>
      <c r="ACI141" s="47"/>
      <c r="ACJ141" s="47"/>
      <c r="ACK141" s="47"/>
      <c r="ACL141" s="47"/>
      <c r="ACM141" s="47"/>
      <c r="ACN141" s="47"/>
      <c r="ACO141" s="47"/>
      <c r="ACP141" s="47"/>
      <c r="ACQ141" s="47"/>
      <c r="ACR141" s="47"/>
      <c r="ACS141" s="47"/>
      <c r="ACT141" s="47"/>
      <c r="ACU141" s="47"/>
      <c r="ACV141" s="47"/>
      <c r="ACW141" s="47"/>
      <c r="ACX141" s="47"/>
      <c r="ACY141" s="47"/>
      <c r="ACZ141" s="47"/>
      <c r="ADA141" s="47"/>
      <c r="ADB141" s="47"/>
      <c r="ADC141" s="47"/>
      <c r="ADD141" s="47"/>
      <c r="ADE141" s="47"/>
      <c r="ADF141" s="47"/>
      <c r="ADG141" s="47"/>
      <c r="ADH141" s="47"/>
      <c r="ADI141" s="47"/>
      <c r="ADJ141" s="47"/>
      <c r="ADK141" s="47"/>
      <c r="ADL141" s="47"/>
      <c r="ADM141" s="47"/>
      <c r="ADN141" s="47"/>
      <c r="ADO141" s="47"/>
      <c r="ADP141" s="47"/>
      <c r="ADQ141" s="47"/>
      <c r="ADR141" s="47"/>
      <c r="ADS141" s="47"/>
      <c r="ADT141" s="47"/>
      <c r="ADU141" s="47"/>
      <c r="ADV141" s="47"/>
      <c r="ADW141" s="47"/>
      <c r="ADX141" s="47"/>
      <c r="ADY141" s="47"/>
      <c r="ADZ141" s="47"/>
      <c r="AEA141" s="47"/>
      <c r="AEB141" s="47"/>
      <c r="AEC141" s="47"/>
      <c r="AED141" s="47"/>
      <c r="AEE141" s="47"/>
      <c r="AEF141" s="47"/>
      <c r="AEG141" s="47"/>
      <c r="AEH141" s="47"/>
      <c r="AEI141" s="47"/>
      <c r="AEJ141" s="47"/>
      <c r="AEK141" s="47"/>
      <c r="AEL141" s="47"/>
      <c r="AEM141" s="47"/>
      <c r="AEN141" s="47"/>
      <c r="AEO141" s="47"/>
      <c r="AEP141" s="47"/>
      <c r="AEQ141" s="47"/>
      <c r="AER141" s="47"/>
      <c r="AES141" s="47"/>
      <c r="AET141" s="47"/>
      <c r="AEU141" s="47"/>
      <c r="AEV141" s="47"/>
      <c r="AEW141" s="47"/>
      <c r="AEX141" s="47"/>
      <c r="AEY141" s="47"/>
      <c r="AEZ141" s="47"/>
      <c r="AFA141" s="47"/>
      <c r="AFB141" s="47"/>
      <c r="AFC141" s="47"/>
      <c r="AFD141" s="47"/>
      <c r="AFE141" s="47"/>
      <c r="AFF141" s="47"/>
      <c r="AFG141" s="47"/>
      <c r="AFH141" s="47"/>
      <c r="AFI141" s="47"/>
      <c r="AFJ141" s="47"/>
      <c r="AFK141" s="47"/>
      <c r="AFL141" s="47"/>
      <c r="AFM141" s="47"/>
      <c r="AFN141" s="47"/>
      <c r="AFO141" s="47"/>
      <c r="AFP141" s="47"/>
      <c r="AFQ141" s="47"/>
      <c r="AFR141" s="47"/>
      <c r="AFS141" s="47"/>
      <c r="AFT141" s="47"/>
      <c r="AFU141" s="47"/>
      <c r="AFV141" s="47"/>
      <c r="AFW141" s="47"/>
      <c r="AFX141" s="47"/>
      <c r="AFY141" s="47"/>
      <c r="AFZ141" s="47"/>
      <c r="AGA141" s="47"/>
      <c r="AGB141" s="47"/>
      <c r="AGC141" s="47"/>
      <c r="AGD141" s="47"/>
      <c r="AGE141" s="47"/>
      <c r="AGF141" s="47"/>
      <c r="AGG141" s="47"/>
      <c r="AGH141" s="47"/>
      <c r="AGI141" s="47"/>
      <c r="AGJ141" s="47"/>
      <c r="AGK141" s="47"/>
      <c r="AGL141" s="47"/>
      <c r="AGM141" s="47"/>
      <c r="AGN141" s="47"/>
      <c r="AGO141" s="47"/>
      <c r="AGP141" s="47"/>
      <c r="AGQ141" s="47"/>
      <c r="AGR141" s="47"/>
      <c r="AGS141" s="47"/>
      <c r="AGT141" s="47"/>
      <c r="AGU141" s="47"/>
      <c r="AGV141" s="47"/>
      <c r="AGW141" s="47"/>
      <c r="AGX141" s="47"/>
      <c r="AGY141" s="47"/>
      <c r="AGZ141" s="47"/>
      <c r="AHA141" s="47"/>
      <c r="AHB141" s="47"/>
      <c r="AHC141" s="47"/>
      <c r="AHD141" s="47"/>
      <c r="AHE141" s="47"/>
      <c r="AHF141" s="47"/>
      <c r="AHG141" s="47"/>
      <c r="AHH141" s="47"/>
      <c r="AHI141" s="47"/>
      <c r="AHJ141" s="47"/>
      <c r="AHK141" s="47"/>
      <c r="AHL141" s="47"/>
      <c r="AHM141" s="47"/>
      <c r="AHN141" s="47"/>
      <c r="AHO141" s="47"/>
      <c r="AHP141" s="47"/>
      <c r="AHQ141" s="47"/>
      <c r="AHR141" s="47"/>
      <c r="AHS141" s="47"/>
      <c r="AHT141" s="47"/>
      <c r="AHU141" s="47"/>
      <c r="AHV141" s="47"/>
      <c r="AHW141" s="47"/>
      <c r="AHX141" s="47"/>
      <c r="AHY141" s="47"/>
      <c r="AHZ141" s="47"/>
      <c r="AIA141" s="47"/>
      <c r="AIB141" s="47"/>
      <c r="AIC141" s="47"/>
      <c r="AID141" s="47"/>
      <c r="AIE141" s="47"/>
      <c r="AIF141" s="47"/>
      <c r="AIG141" s="47"/>
      <c r="AIH141" s="47"/>
      <c r="AII141" s="47"/>
      <c r="AIJ141" s="47"/>
      <c r="AIK141" s="47"/>
      <c r="AIL141" s="47"/>
      <c r="AIM141" s="47"/>
      <c r="AIN141" s="47"/>
      <c r="AIO141" s="47"/>
      <c r="AIP141" s="47"/>
      <c r="AIQ141" s="47"/>
      <c r="AIR141" s="47"/>
      <c r="AIS141" s="47"/>
      <c r="AIT141" s="47"/>
      <c r="AIU141" s="47"/>
      <c r="AIV141" s="47"/>
      <c r="AIW141" s="47"/>
      <c r="AIX141" s="47"/>
      <c r="AIY141" s="47"/>
      <c r="AIZ141" s="47"/>
      <c r="AJA141" s="47"/>
      <c r="AJB141" s="47"/>
      <c r="AJC141" s="47"/>
      <c r="AJD141" s="47"/>
      <c r="AJE141" s="47"/>
      <c r="AJF141" s="47"/>
      <c r="AJG141" s="47"/>
      <c r="AJH141" s="47"/>
      <c r="AJI141" s="47"/>
      <c r="AJJ141" s="47"/>
      <c r="AJK141" s="47"/>
      <c r="AJL141" s="47"/>
      <c r="AJM141" s="47"/>
      <c r="AJN141" s="47"/>
      <c r="AJO141" s="47"/>
      <c r="AJP141" s="47"/>
      <c r="AJQ141" s="47"/>
      <c r="AJR141" s="47"/>
      <c r="AJS141" s="47"/>
      <c r="AJT141" s="47"/>
      <c r="AJU141" s="47"/>
      <c r="AJV141" s="47"/>
      <c r="AJW141" s="47"/>
      <c r="AJX141" s="47"/>
      <c r="AJY141" s="47"/>
      <c r="AJZ141" s="47"/>
      <c r="AKA141" s="47"/>
      <c r="AKB141" s="47"/>
      <c r="AKC141" s="47"/>
      <c r="AKD141" s="47"/>
      <c r="AKE141" s="47"/>
      <c r="AKF141" s="47"/>
      <c r="AKG141" s="47"/>
      <c r="AKH141" s="47"/>
      <c r="AKI141" s="47"/>
      <c r="AKJ141" s="47"/>
      <c r="AKK141" s="47"/>
      <c r="AKL141" s="47"/>
      <c r="AKM141" s="47"/>
      <c r="AKN141" s="47"/>
      <c r="AKO141" s="47"/>
      <c r="AKP141" s="47"/>
      <c r="AKQ141" s="47"/>
      <c r="AKR141" s="47"/>
      <c r="AKS141" s="47"/>
      <c r="AKT141" s="47"/>
      <c r="AKU141" s="47"/>
      <c r="AKV141" s="47"/>
      <c r="AKW141" s="47"/>
      <c r="AKX141" s="47"/>
      <c r="AKY141" s="47"/>
      <c r="AKZ141" s="47"/>
      <c r="ALA141" s="47"/>
      <c r="ALB141" s="47"/>
      <c r="ALC141" s="47"/>
      <c r="ALD141" s="47"/>
      <c r="ALE141" s="47"/>
      <c r="ALF141" s="47"/>
      <c r="ALG141" s="47"/>
      <c r="ALH141" s="47"/>
      <c r="ALI141" s="47"/>
      <c r="ALJ141" s="47"/>
      <c r="ALK141" s="47"/>
      <c r="ALL141" s="47"/>
      <c r="ALM141" s="47"/>
      <c r="ALN141" s="47"/>
      <c r="ALO141" s="47"/>
      <c r="ALP141" s="47"/>
      <c r="ALQ141" s="47"/>
      <c r="ALR141" s="47"/>
      <c r="ALS141" s="47"/>
      <c r="ALT141" s="47"/>
      <c r="ALU141" s="47"/>
      <c r="ALV141" s="47"/>
      <c r="ALW141" s="47"/>
      <c r="ALX141" s="47"/>
      <c r="ALY141" s="47"/>
      <c r="ALZ141" s="47"/>
      <c r="AMA141" s="47"/>
      <c r="AMB141" s="47"/>
      <c r="AMC141" s="47"/>
      <c r="AMD141" s="47"/>
      <c r="AME141" s="47"/>
      <c r="AMF141" s="47"/>
      <c r="AMG141" s="47"/>
      <c r="AMH141" s="47"/>
      <c r="AMI141" s="47"/>
      <c r="AMJ141" s="47"/>
      <c r="AMK141" s="47"/>
      <c r="AML141" s="47"/>
    </row>
    <row r="142" spans="1:1026" s="51" customFormat="1" ht="19.5" customHeight="1">
      <c r="A142" s="47"/>
      <c r="B142" s="362"/>
      <c r="C142" s="374" t="s">
        <v>158</v>
      </c>
      <c r="D142" s="249" t="s">
        <v>71</v>
      </c>
      <c r="E142" s="250"/>
      <c r="F142" s="251">
        <f>IF(F8=1,1.65%,IF(F8=2,0.65%,IF(F8=3,0,IF(F8=4,F8,"RT Indefinido"))))</f>
        <v>1.6500000000000001E-2</v>
      </c>
      <c r="G142" s="252" t="e">
        <f>IF(#REF!=1,1.65%,IF(#REF!=2,0.65%,IF(#REF!=3,#REF!,IF(#REF!=4,#REF!,"RT Indefinido"))))</f>
        <v>#REF!</v>
      </c>
      <c r="H142" s="130">
        <f>ROUND((((G139+H139))/((1-F141)))*F142,2)</f>
        <v>59.33</v>
      </c>
      <c r="I142" s="64"/>
      <c r="J142" s="47"/>
      <c r="K142" s="1"/>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47"/>
      <c r="CN142" s="47"/>
      <c r="CO142" s="47"/>
      <c r="CP142" s="47"/>
      <c r="CQ142" s="47"/>
      <c r="CR142" s="47"/>
      <c r="CS142" s="47"/>
      <c r="CT142" s="47"/>
      <c r="CU142" s="47"/>
      <c r="CV142" s="47"/>
      <c r="CW142" s="47"/>
      <c r="CX142" s="47"/>
      <c r="CY142" s="47"/>
      <c r="CZ142" s="47"/>
      <c r="DA142" s="47"/>
      <c r="DB142" s="47"/>
      <c r="DC142" s="47"/>
      <c r="DD142" s="47"/>
      <c r="DE142" s="47"/>
      <c r="DF142" s="47"/>
      <c r="DG142" s="47"/>
      <c r="DH142" s="47"/>
      <c r="DI142" s="47"/>
      <c r="DJ142" s="47"/>
      <c r="DK142" s="47"/>
      <c r="DL142" s="47"/>
      <c r="DM142" s="47"/>
      <c r="DN142" s="47"/>
      <c r="DO142" s="47"/>
      <c r="DP142" s="47"/>
      <c r="DQ142" s="47"/>
      <c r="DR142" s="47"/>
      <c r="DS142" s="47"/>
      <c r="DT142" s="47"/>
      <c r="DU142" s="47"/>
      <c r="DV142" s="47"/>
      <c r="DW142" s="47"/>
      <c r="DX142" s="47"/>
      <c r="DY142" s="47"/>
      <c r="DZ142" s="47"/>
      <c r="EA142" s="47"/>
      <c r="EB142" s="47"/>
      <c r="EC142" s="47"/>
      <c r="ED142" s="47"/>
      <c r="EE142" s="47"/>
      <c r="EF142" s="47"/>
      <c r="EG142" s="47"/>
      <c r="EH142" s="47"/>
      <c r="EI142" s="47"/>
      <c r="EJ142" s="47"/>
      <c r="EK142" s="47"/>
      <c r="EL142" s="47"/>
      <c r="EM142" s="47"/>
      <c r="EN142" s="47"/>
      <c r="EO142" s="47"/>
      <c r="EP142" s="47"/>
      <c r="EQ142" s="47"/>
      <c r="ER142" s="47"/>
      <c r="ES142" s="47"/>
      <c r="ET142" s="47"/>
      <c r="EU142" s="47"/>
      <c r="EV142" s="47"/>
      <c r="EW142" s="47"/>
      <c r="EX142" s="47"/>
      <c r="EY142" s="47"/>
      <c r="EZ142" s="47"/>
      <c r="FA142" s="47"/>
      <c r="FB142" s="47"/>
      <c r="FC142" s="47"/>
      <c r="FD142" s="47"/>
      <c r="FE142" s="47"/>
      <c r="FF142" s="47"/>
      <c r="FG142" s="47"/>
      <c r="FH142" s="47"/>
      <c r="FI142" s="47"/>
      <c r="FJ142" s="47"/>
      <c r="FK142" s="47"/>
      <c r="FL142" s="47"/>
      <c r="FM142" s="47"/>
      <c r="FN142" s="47"/>
      <c r="FO142" s="47"/>
      <c r="FP142" s="47"/>
      <c r="FQ142" s="47"/>
      <c r="FR142" s="47"/>
      <c r="FS142" s="47"/>
      <c r="FT142" s="47"/>
      <c r="FU142" s="47"/>
      <c r="FV142" s="47"/>
      <c r="FW142" s="47"/>
      <c r="FX142" s="47"/>
      <c r="FY142" s="47"/>
      <c r="FZ142" s="47"/>
      <c r="GA142" s="47"/>
      <c r="GB142" s="47"/>
      <c r="GC142" s="47"/>
      <c r="GD142" s="47"/>
      <c r="GE142" s="47"/>
      <c r="GF142" s="47"/>
      <c r="GG142" s="47"/>
      <c r="GH142" s="47"/>
      <c r="GI142" s="47"/>
      <c r="GJ142" s="47"/>
      <c r="GK142" s="47"/>
      <c r="GL142" s="47"/>
      <c r="GM142" s="47"/>
      <c r="GN142" s="47"/>
      <c r="GO142" s="47"/>
      <c r="GP142" s="47"/>
      <c r="GQ142" s="47"/>
      <c r="GR142" s="47"/>
      <c r="GS142" s="47"/>
      <c r="GT142" s="47"/>
      <c r="GU142" s="47"/>
      <c r="GV142" s="47"/>
      <c r="GW142" s="47"/>
      <c r="GX142" s="47"/>
      <c r="GY142" s="47"/>
      <c r="GZ142" s="47"/>
      <c r="HA142" s="47"/>
      <c r="HB142" s="47"/>
      <c r="HC142" s="47"/>
      <c r="HD142" s="47"/>
      <c r="HE142" s="47"/>
      <c r="HF142" s="47"/>
      <c r="HG142" s="47"/>
      <c r="HH142" s="47"/>
      <c r="HI142" s="47"/>
      <c r="HJ142" s="47"/>
      <c r="HK142" s="47"/>
      <c r="HL142" s="47"/>
      <c r="HM142" s="47"/>
      <c r="HN142" s="47"/>
      <c r="HO142" s="47"/>
      <c r="HP142" s="47"/>
      <c r="HQ142" s="47"/>
      <c r="HR142" s="47"/>
      <c r="HS142" s="47"/>
      <c r="HT142" s="47"/>
      <c r="HU142" s="47"/>
      <c r="HV142" s="47"/>
      <c r="HW142" s="47"/>
      <c r="HX142" s="47"/>
      <c r="HY142" s="47"/>
      <c r="HZ142" s="47"/>
      <c r="IA142" s="47"/>
      <c r="IB142" s="47"/>
      <c r="IC142" s="47"/>
      <c r="ID142" s="47"/>
      <c r="IE142" s="47"/>
      <c r="IF142" s="47"/>
      <c r="IG142" s="47"/>
      <c r="IH142" s="47"/>
      <c r="II142" s="47"/>
      <c r="IJ142" s="47"/>
      <c r="IK142" s="47"/>
      <c r="IL142" s="47"/>
      <c r="IM142" s="47"/>
      <c r="IN142" s="47"/>
      <c r="IO142" s="47"/>
      <c r="IP142" s="47"/>
      <c r="IQ142" s="47"/>
      <c r="IR142" s="47"/>
      <c r="IS142" s="47"/>
      <c r="IT142" s="47"/>
      <c r="IU142" s="47"/>
      <c r="IV142" s="47"/>
      <c r="IW142" s="47"/>
      <c r="IX142" s="47"/>
      <c r="IY142" s="47"/>
      <c r="IZ142" s="47"/>
      <c r="JA142" s="47"/>
      <c r="JB142" s="47"/>
      <c r="JC142" s="47"/>
      <c r="JD142" s="47"/>
      <c r="JE142" s="47"/>
      <c r="JF142" s="47"/>
      <c r="JG142" s="47"/>
      <c r="JH142" s="47"/>
      <c r="JI142" s="47"/>
      <c r="JJ142" s="47"/>
      <c r="JK142" s="47"/>
      <c r="JL142" s="47"/>
      <c r="JM142" s="47"/>
      <c r="JN142" s="47"/>
      <c r="JO142" s="47"/>
      <c r="JP142" s="47"/>
      <c r="JQ142" s="47"/>
      <c r="JR142" s="47"/>
      <c r="JS142" s="47"/>
      <c r="JT142" s="47"/>
      <c r="JU142" s="47"/>
      <c r="JV142" s="47"/>
      <c r="JW142" s="47"/>
      <c r="JX142" s="47"/>
      <c r="JY142" s="47"/>
      <c r="JZ142" s="47"/>
      <c r="KA142" s="47"/>
      <c r="KB142" s="47"/>
      <c r="KC142" s="47"/>
      <c r="KD142" s="47"/>
      <c r="KE142" s="47"/>
      <c r="KF142" s="47"/>
      <c r="KG142" s="47"/>
      <c r="KH142" s="47"/>
      <c r="KI142" s="47"/>
      <c r="KJ142" s="47"/>
      <c r="KK142" s="47"/>
      <c r="KL142" s="47"/>
      <c r="KM142" s="47"/>
      <c r="KN142" s="47"/>
      <c r="KO142" s="47"/>
      <c r="KP142" s="47"/>
      <c r="KQ142" s="47"/>
      <c r="KR142" s="47"/>
      <c r="KS142" s="47"/>
      <c r="KT142" s="47"/>
      <c r="KU142" s="47"/>
      <c r="KV142" s="47"/>
      <c r="KW142" s="47"/>
      <c r="KX142" s="47"/>
      <c r="KY142" s="47"/>
      <c r="KZ142" s="47"/>
      <c r="LA142" s="47"/>
      <c r="LB142" s="47"/>
      <c r="LC142" s="47"/>
      <c r="LD142" s="47"/>
      <c r="LE142" s="47"/>
      <c r="LF142" s="47"/>
      <c r="LG142" s="47"/>
      <c r="LH142" s="47"/>
      <c r="LI142" s="47"/>
      <c r="LJ142" s="47"/>
      <c r="LK142" s="47"/>
      <c r="LL142" s="47"/>
      <c r="LM142" s="47"/>
      <c r="LN142" s="47"/>
      <c r="LO142" s="47"/>
      <c r="LP142" s="47"/>
      <c r="LQ142" s="47"/>
      <c r="LR142" s="47"/>
      <c r="LS142" s="47"/>
      <c r="LT142" s="47"/>
      <c r="LU142" s="47"/>
      <c r="LV142" s="47"/>
      <c r="LW142" s="47"/>
      <c r="LX142" s="47"/>
      <c r="LY142" s="47"/>
      <c r="LZ142" s="47"/>
      <c r="MA142" s="47"/>
      <c r="MB142" s="47"/>
      <c r="MC142" s="47"/>
      <c r="MD142" s="47"/>
      <c r="ME142" s="47"/>
      <c r="MF142" s="47"/>
      <c r="MG142" s="47"/>
      <c r="MH142" s="47"/>
      <c r="MI142" s="47"/>
      <c r="MJ142" s="47"/>
      <c r="MK142" s="47"/>
      <c r="ML142" s="47"/>
      <c r="MM142" s="47"/>
      <c r="MN142" s="47"/>
      <c r="MO142" s="47"/>
      <c r="MP142" s="47"/>
      <c r="MQ142" s="47"/>
      <c r="MR142" s="47"/>
      <c r="MS142" s="47"/>
      <c r="MT142" s="47"/>
      <c r="MU142" s="47"/>
      <c r="MV142" s="47"/>
      <c r="MW142" s="47"/>
      <c r="MX142" s="47"/>
      <c r="MY142" s="47"/>
      <c r="MZ142" s="47"/>
      <c r="NA142" s="47"/>
      <c r="NB142" s="47"/>
      <c r="NC142" s="47"/>
      <c r="ND142" s="47"/>
      <c r="NE142" s="47"/>
      <c r="NF142" s="47"/>
      <c r="NG142" s="47"/>
      <c r="NH142" s="47"/>
      <c r="NI142" s="47"/>
      <c r="NJ142" s="47"/>
      <c r="NK142" s="47"/>
      <c r="NL142" s="47"/>
      <c r="NM142" s="47"/>
      <c r="NN142" s="47"/>
      <c r="NO142" s="47"/>
      <c r="NP142" s="47"/>
      <c r="NQ142" s="47"/>
      <c r="NR142" s="47"/>
      <c r="NS142" s="47"/>
      <c r="NT142" s="47"/>
      <c r="NU142" s="47"/>
      <c r="NV142" s="47"/>
      <c r="NW142" s="47"/>
      <c r="NX142" s="47"/>
      <c r="NY142" s="47"/>
      <c r="NZ142" s="47"/>
      <c r="OA142" s="47"/>
      <c r="OB142" s="47"/>
      <c r="OC142" s="47"/>
      <c r="OD142" s="47"/>
      <c r="OE142" s="47"/>
      <c r="OF142" s="47"/>
      <c r="OG142" s="47"/>
      <c r="OH142" s="47"/>
      <c r="OI142" s="47"/>
      <c r="OJ142" s="47"/>
      <c r="OK142" s="47"/>
      <c r="OL142" s="47"/>
      <c r="OM142" s="47"/>
      <c r="ON142" s="47"/>
      <c r="OO142" s="47"/>
      <c r="OP142" s="47"/>
      <c r="OQ142" s="47"/>
      <c r="OR142" s="47"/>
      <c r="OS142" s="47"/>
      <c r="OT142" s="47"/>
      <c r="OU142" s="47"/>
      <c r="OV142" s="47"/>
      <c r="OW142" s="47"/>
      <c r="OX142" s="47"/>
      <c r="OY142" s="47"/>
      <c r="OZ142" s="47"/>
      <c r="PA142" s="47"/>
      <c r="PB142" s="47"/>
      <c r="PC142" s="47"/>
      <c r="PD142" s="47"/>
      <c r="PE142" s="47"/>
      <c r="PF142" s="47"/>
      <c r="PG142" s="47"/>
      <c r="PH142" s="47"/>
      <c r="PI142" s="47"/>
      <c r="PJ142" s="47"/>
      <c r="PK142" s="47"/>
      <c r="PL142" s="47"/>
      <c r="PM142" s="47"/>
      <c r="PN142" s="47"/>
      <c r="PO142" s="47"/>
      <c r="PP142" s="47"/>
      <c r="PQ142" s="47"/>
      <c r="PR142" s="47"/>
      <c r="PS142" s="47"/>
      <c r="PT142" s="47"/>
      <c r="PU142" s="47"/>
      <c r="PV142" s="47"/>
      <c r="PW142" s="47"/>
      <c r="PX142" s="47"/>
      <c r="PY142" s="47"/>
      <c r="PZ142" s="47"/>
      <c r="QA142" s="47"/>
      <c r="QB142" s="47"/>
      <c r="QC142" s="47"/>
      <c r="QD142" s="47"/>
      <c r="QE142" s="47"/>
      <c r="QF142" s="47"/>
      <c r="QG142" s="47"/>
      <c r="QH142" s="47"/>
      <c r="QI142" s="47"/>
      <c r="QJ142" s="47"/>
      <c r="QK142" s="47"/>
      <c r="QL142" s="47"/>
      <c r="QM142" s="47"/>
      <c r="QN142" s="47"/>
      <c r="QO142" s="47"/>
      <c r="QP142" s="47"/>
      <c r="QQ142" s="47"/>
      <c r="QR142" s="47"/>
      <c r="QS142" s="47"/>
      <c r="QT142" s="47"/>
      <c r="QU142" s="47"/>
      <c r="QV142" s="47"/>
      <c r="QW142" s="47"/>
      <c r="QX142" s="47"/>
      <c r="QY142" s="47"/>
      <c r="QZ142" s="47"/>
      <c r="RA142" s="47"/>
      <c r="RB142" s="47"/>
      <c r="RC142" s="47"/>
      <c r="RD142" s="47"/>
      <c r="RE142" s="47"/>
      <c r="RF142" s="47"/>
      <c r="RG142" s="47"/>
      <c r="RH142" s="47"/>
      <c r="RI142" s="47"/>
      <c r="RJ142" s="47"/>
      <c r="RK142" s="47"/>
      <c r="RL142" s="47"/>
      <c r="RM142" s="47"/>
      <c r="RN142" s="47"/>
      <c r="RO142" s="47"/>
      <c r="RP142" s="47"/>
      <c r="RQ142" s="47"/>
      <c r="RR142" s="47"/>
      <c r="RS142" s="47"/>
      <c r="RT142" s="47"/>
      <c r="RU142" s="47"/>
      <c r="RV142" s="47"/>
      <c r="RW142" s="47"/>
      <c r="RX142" s="47"/>
      <c r="RY142" s="47"/>
      <c r="RZ142" s="47"/>
      <c r="SA142" s="47"/>
      <c r="SB142" s="47"/>
      <c r="SC142" s="47"/>
      <c r="SD142" s="47"/>
      <c r="SE142" s="47"/>
      <c r="SF142" s="47"/>
      <c r="SG142" s="47"/>
      <c r="SH142" s="47"/>
      <c r="SI142" s="47"/>
      <c r="SJ142" s="47"/>
      <c r="SK142" s="47"/>
      <c r="SL142" s="47"/>
      <c r="SM142" s="47"/>
      <c r="SN142" s="47"/>
      <c r="SO142" s="47"/>
      <c r="SP142" s="47"/>
      <c r="SQ142" s="47"/>
      <c r="SR142" s="47"/>
      <c r="SS142" s="47"/>
      <c r="ST142" s="47"/>
      <c r="SU142" s="47"/>
      <c r="SV142" s="47"/>
      <c r="SW142" s="47"/>
      <c r="SX142" s="47"/>
      <c r="SY142" s="47"/>
      <c r="SZ142" s="47"/>
      <c r="TA142" s="47"/>
      <c r="TB142" s="47"/>
      <c r="TC142" s="47"/>
      <c r="TD142" s="47"/>
      <c r="TE142" s="47"/>
      <c r="TF142" s="47"/>
      <c r="TG142" s="47"/>
      <c r="TH142" s="47"/>
      <c r="TI142" s="47"/>
      <c r="TJ142" s="47"/>
      <c r="TK142" s="47"/>
      <c r="TL142" s="47"/>
      <c r="TM142" s="47"/>
      <c r="TN142" s="47"/>
      <c r="TO142" s="47"/>
      <c r="TP142" s="47"/>
      <c r="TQ142" s="47"/>
      <c r="TR142" s="47"/>
      <c r="TS142" s="47"/>
      <c r="TT142" s="47"/>
      <c r="TU142" s="47"/>
      <c r="TV142" s="47"/>
      <c r="TW142" s="47"/>
      <c r="TX142" s="47"/>
      <c r="TY142" s="47"/>
      <c r="TZ142" s="47"/>
      <c r="UA142" s="47"/>
      <c r="UB142" s="47"/>
      <c r="UC142" s="47"/>
      <c r="UD142" s="47"/>
      <c r="UE142" s="47"/>
      <c r="UF142" s="47"/>
      <c r="UG142" s="47"/>
      <c r="UH142" s="47"/>
      <c r="UI142" s="47"/>
      <c r="UJ142" s="47"/>
      <c r="UK142" s="47"/>
      <c r="UL142" s="47"/>
      <c r="UM142" s="47"/>
      <c r="UN142" s="47"/>
      <c r="UO142" s="47"/>
      <c r="UP142" s="47"/>
      <c r="UQ142" s="47"/>
      <c r="UR142" s="47"/>
      <c r="US142" s="47"/>
      <c r="UT142" s="47"/>
      <c r="UU142" s="47"/>
      <c r="UV142" s="47"/>
      <c r="UW142" s="47"/>
      <c r="UX142" s="47"/>
      <c r="UY142" s="47"/>
      <c r="UZ142" s="47"/>
      <c r="VA142" s="47"/>
      <c r="VB142" s="47"/>
      <c r="VC142" s="47"/>
      <c r="VD142" s="47"/>
      <c r="VE142" s="47"/>
      <c r="VF142" s="47"/>
      <c r="VG142" s="47"/>
      <c r="VH142" s="47"/>
      <c r="VI142" s="47"/>
      <c r="VJ142" s="47"/>
      <c r="VK142" s="47"/>
      <c r="VL142" s="47"/>
      <c r="VM142" s="47"/>
      <c r="VN142" s="47"/>
      <c r="VO142" s="47"/>
      <c r="VP142" s="47"/>
      <c r="VQ142" s="47"/>
      <c r="VR142" s="47"/>
      <c r="VS142" s="47"/>
      <c r="VT142" s="47"/>
      <c r="VU142" s="47"/>
      <c r="VV142" s="47"/>
      <c r="VW142" s="47"/>
      <c r="VX142" s="47"/>
      <c r="VY142" s="47"/>
      <c r="VZ142" s="47"/>
      <c r="WA142" s="47"/>
      <c r="WB142" s="47"/>
      <c r="WC142" s="47"/>
      <c r="WD142" s="47"/>
      <c r="WE142" s="47"/>
      <c r="WF142" s="47"/>
      <c r="WG142" s="47"/>
      <c r="WH142" s="47"/>
      <c r="WI142" s="47"/>
      <c r="WJ142" s="47"/>
      <c r="WK142" s="47"/>
      <c r="WL142" s="47"/>
      <c r="WM142" s="47"/>
      <c r="WN142" s="47"/>
      <c r="WO142" s="47"/>
      <c r="WP142" s="47"/>
      <c r="WQ142" s="47"/>
      <c r="WR142" s="47"/>
      <c r="WS142" s="47"/>
      <c r="WT142" s="47"/>
      <c r="WU142" s="47"/>
      <c r="WV142" s="47"/>
      <c r="WW142" s="47"/>
      <c r="WX142" s="47"/>
      <c r="WY142" s="47"/>
      <c r="WZ142" s="47"/>
      <c r="XA142" s="47"/>
      <c r="XB142" s="47"/>
      <c r="XC142" s="47"/>
      <c r="XD142" s="47"/>
      <c r="XE142" s="47"/>
      <c r="XF142" s="47"/>
      <c r="XG142" s="47"/>
      <c r="XH142" s="47"/>
      <c r="XI142" s="47"/>
      <c r="XJ142" s="47"/>
      <c r="XK142" s="47"/>
      <c r="XL142" s="47"/>
      <c r="XM142" s="47"/>
      <c r="XN142" s="47"/>
      <c r="XO142" s="47"/>
      <c r="XP142" s="47"/>
      <c r="XQ142" s="47"/>
      <c r="XR142" s="47"/>
      <c r="XS142" s="47"/>
      <c r="XT142" s="47"/>
      <c r="XU142" s="47"/>
      <c r="XV142" s="47"/>
      <c r="XW142" s="47"/>
      <c r="XX142" s="47"/>
      <c r="XY142" s="47"/>
      <c r="XZ142" s="47"/>
      <c r="YA142" s="47"/>
      <c r="YB142" s="47"/>
      <c r="YC142" s="47"/>
      <c r="YD142" s="47"/>
      <c r="YE142" s="47"/>
      <c r="YF142" s="47"/>
      <c r="YG142" s="47"/>
      <c r="YH142" s="47"/>
      <c r="YI142" s="47"/>
      <c r="YJ142" s="47"/>
      <c r="YK142" s="47"/>
      <c r="YL142" s="47"/>
      <c r="YM142" s="47"/>
      <c r="YN142" s="47"/>
      <c r="YO142" s="47"/>
      <c r="YP142" s="47"/>
      <c r="YQ142" s="47"/>
      <c r="YR142" s="47"/>
      <c r="YS142" s="47"/>
      <c r="YT142" s="47"/>
      <c r="YU142" s="47"/>
      <c r="YV142" s="47"/>
      <c r="YW142" s="47"/>
      <c r="YX142" s="47"/>
      <c r="YY142" s="47"/>
      <c r="YZ142" s="47"/>
      <c r="ZA142" s="47"/>
      <c r="ZB142" s="47"/>
      <c r="ZC142" s="47"/>
      <c r="ZD142" s="47"/>
      <c r="ZE142" s="47"/>
      <c r="ZF142" s="47"/>
      <c r="ZG142" s="47"/>
      <c r="ZH142" s="47"/>
      <c r="ZI142" s="47"/>
      <c r="ZJ142" s="47"/>
      <c r="ZK142" s="47"/>
      <c r="ZL142" s="47"/>
      <c r="ZM142" s="47"/>
      <c r="ZN142" s="47"/>
      <c r="ZO142" s="47"/>
      <c r="ZP142" s="47"/>
      <c r="ZQ142" s="47"/>
      <c r="ZR142" s="47"/>
      <c r="ZS142" s="47"/>
      <c r="ZT142" s="47"/>
      <c r="ZU142" s="47"/>
      <c r="ZV142" s="47"/>
      <c r="ZW142" s="47"/>
      <c r="ZX142" s="47"/>
      <c r="ZY142" s="47"/>
      <c r="ZZ142" s="47"/>
      <c r="AAA142" s="47"/>
      <c r="AAB142" s="47"/>
      <c r="AAC142" s="47"/>
      <c r="AAD142" s="47"/>
      <c r="AAE142" s="47"/>
      <c r="AAF142" s="47"/>
      <c r="AAG142" s="47"/>
      <c r="AAH142" s="47"/>
      <c r="AAI142" s="47"/>
      <c r="AAJ142" s="47"/>
      <c r="AAK142" s="47"/>
      <c r="AAL142" s="47"/>
      <c r="AAM142" s="47"/>
      <c r="AAN142" s="47"/>
      <c r="AAO142" s="47"/>
      <c r="AAP142" s="47"/>
      <c r="AAQ142" s="47"/>
      <c r="AAR142" s="47"/>
      <c r="AAS142" s="47"/>
      <c r="AAT142" s="47"/>
      <c r="AAU142" s="47"/>
      <c r="AAV142" s="47"/>
      <c r="AAW142" s="47"/>
      <c r="AAX142" s="47"/>
      <c r="AAY142" s="47"/>
      <c r="AAZ142" s="47"/>
      <c r="ABA142" s="47"/>
      <c r="ABB142" s="47"/>
      <c r="ABC142" s="47"/>
      <c r="ABD142" s="47"/>
      <c r="ABE142" s="47"/>
      <c r="ABF142" s="47"/>
      <c r="ABG142" s="47"/>
      <c r="ABH142" s="47"/>
      <c r="ABI142" s="47"/>
      <c r="ABJ142" s="47"/>
      <c r="ABK142" s="47"/>
      <c r="ABL142" s="47"/>
      <c r="ABM142" s="47"/>
      <c r="ABN142" s="47"/>
      <c r="ABO142" s="47"/>
      <c r="ABP142" s="47"/>
      <c r="ABQ142" s="47"/>
      <c r="ABR142" s="47"/>
      <c r="ABS142" s="47"/>
      <c r="ABT142" s="47"/>
      <c r="ABU142" s="47"/>
      <c r="ABV142" s="47"/>
      <c r="ABW142" s="47"/>
      <c r="ABX142" s="47"/>
      <c r="ABY142" s="47"/>
      <c r="ABZ142" s="47"/>
      <c r="ACA142" s="47"/>
      <c r="ACB142" s="47"/>
      <c r="ACC142" s="47"/>
      <c r="ACD142" s="47"/>
      <c r="ACE142" s="47"/>
      <c r="ACF142" s="47"/>
      <c r="ACG142" s="47"/>
      <c r="ACH142" s="47"/>
      <c r="ACI142" s="47"/>
      <c r="ACJ142" s="47"/>
      <c r="ACK142" s="47"/>
      <c r="ACL142" s="47"/>
      <c r="ACM142" s="47"/>
      <c r="ACN142" s="47"/>
      <c r="ACO142" s="47"/>
      <c r="ACP142" s="47"/>
      <c r="ACQ142" s="47"/>
      <c r="ACR142" s="47"/>
      <c r="ACS142" s="47"/>
      <c r="ACT142" s="47"/>
      <c r="ACU142" s="47"/>
      <c r="ACV142" s="47"/>
      <c r="ACW142" s="47"/>
      <c r="ACX142" s="47"/>
      <c r="ACY142" s="47"/>
      <c r="ACZ142" s="47"/>
      <c r="ADA142" s="47"/>
      <c r="ADB142" s="47"/>
      <c r="ADC142" s="47"/>
      <c r="ADD142" s="47"/>
      <c r="ADE142" s="47"/>
      <c r="ADF142" s="47"/>
      <c r="ADG142" s="47"/>
      <c r="ADH142" s="47"/>
      <c r="ADI142" s="47"/>
      <c r="ADJ142" s="47"/>
      <c r="ADK142" s="47"/>
      <c r="ADL142" s="47"/>
      <c r="ADM142" s="47"/>
      <c r="ADN142" s="47"/>
      <c r="ADO142" s="47"/>
      <c r="ADP142" s="47"/>
      <c r="ADQ142" s="47"/>
      <c r="ADR142" s="47"/>
      <c r="ADS142" s="47"/>
      <c r="ADT142" s="47"/>
      <c r="ADU142" s="47"/>
      <c r="ADV142" s="47"/>
      <c r="ADW142" s="47"/>
      <c r="ADX142" s="47"/>
      <c r="ADY142" s="47"/>
      <c r="ADZ142" s="47"/>
      <c r="AEA142" s="47"/>
      <c r="AEB142" s="47"/>
      <c r="AEC142" s="47"/>
      <c r="AED142" s="47"/>
      <c r="AEE142" s="47"/>
      <c r="AEF142" s="47"/>
      <c r="AEG142" s="47"/>
      <c r="AEH142" s="47"/>
      <c r="AEI142" s="47"/>
      <c r="AEJ142" s="47"/>
      <c r="AEK142" s="47"/>
      <c r="AEL142" s="47"/>
      <c r="AEM142" s="47"/>
      <c r="AEN142" s="47"/>
      <c r="AEO142" s="47"/>
      <c r="AEP142" s="47"/>
      <c r="AEQ142" s="47"/>
      <c r="AER142" s="47"/>
      <c r="AES142" s="47"/>
      <c r="AET142" s="47"/>
      <c r="AEU142" s="47"/>
      <c r="AEV142" s="47"/>
      <c r="AEW142" s="47"/>
      <c r="AEX142" s="47"/>
      <c r="AEY142" s="47"/>
      <c r="AEZ142" s="47"/>
      <c r="AFA142" s="47"/>
      <c r="AFB142" s="47"/>
      <c r="AFC142" s="47"/>
      <c r="AFD142" s="47"/>
      <c r="AFE142" s="47"/>
      <c r="AFF142" s="47"/>
      <c r="AFG142" s="47"/>
      <c r="AFH142" s="47"/>
      <c r="AFI142" s="47"/>
      <c r="AFJ142" s="47"/>
      <c r="AFK142" s="47"/>
      <c r="AFL142" s="47"/>
      <c r="AFM142" s="47"/>
      <c r="AFN142" s="47"/>
      <c r="AFO142" s="47"/>
      <c r="AFP142" s="47"/>
      <c r="AFQ142" s="47"/>
      <c r="AFR142" s="47"/>
      <c r="AFS142" s="47"/>
      <c r="AFT142" s="47"/>
      <c r="AFU142" s="47"/>
      <c r="AFV142" s="47"/>
      <c r="AFW142" s="47"/>
      <c r="AFX142" s="47"/>
      <c r="AFY142" s="47"/>
      <c r="AFZ142" s="47"/>
      <c r="AGA142" s="47"/>
      <c r="AGB142" s="47"/>
      <c r="AGC142" s="47"/>
      <c r="AGD142" s="47"/>
      <c r="AGE142" s="47"/>
      <c r="AGF142" s="47"/>
      <c r="AGG142" s="47"/>
      <c r="AGH142" s="47"/>
      <c r="AGI142" s="47"/>
      <c r="AGJ142" s="47"/>
      <c r="AGK142" s="47"/>
      <c r="AGL142" s="47"/>
      <c r="AGM142" s="47"/>
      <c r="AGN142" s="47"/>
      <c r="AGO142" s="47"/>
      <c r="AGP142" s="47"/>
      <c r="AGQ142" s="47"/>
      <c r="AGR142" s="47"/>
      <c r="AGS142" s="47"/>
      <c r="AGT142" s="47"/>
      <c r="AGU142" s="47"/>
      <c r="AGV142" s="47"/>
      <c r="AGW142" s="47"/>
      <c r="AGX142" s="47"/>
      <c r="AGY142" s="47"/>
      <c r="AGZ142" s="47"/>
      <c r="AHA142" s="47"/>
      <c r="AHB142" s="47"/>
      <c r="AHC142" s="47"/>
      <c r="AHD142" s="47"/>
      <c r="AHE142" s="47"/>
      <c r="AHF142" s="47"/>
      <c r="AHG142" s="47"/>
      <c r="AHH142" s="47"/>
      <c r="AHI142" s="47"/>
      <c r="AHJ142" s="47"/>
      <c r="AHK142" s="47"/>
      <c r="AHL142" s="47"/>
      <c r="AHM142" s="47"/>
      <c r="AHN142" s="47"/>
      <c r="AHO142" s="47"/>
      <c r="AHP142" s="47"/>
      <c r="AHQ142" s="47"/>
      <c r="AHR142" s="47"/>
      <c r="AHS142" s="47"/>
      <c r="AHT142" s="47"/>
      <c r="AHU142" s="47"/>
      <c r="AHV142" s="47"/>
      <c r="AHW142" s="47"/>
      <c r="AHX142" s="47"/>
      <c r="AHY142" s="47"/>
      <c r="AHZ142" s="47"/>
      <c r="AIA142" s="47"/>
      <c r="AIB142" s="47"/>
      <c r="AIC142" s="47"/>
      <c r="AID142" s="47"/>
      <c r="AIE142" s="47"/>
      <c r="AIF142" s="47"/>
      <c r="AIG142" s="47"/>
      <c r="AIH142" s="47"/>
      <c r="AII142" s="47"/>
      <c r="AIJ142" s="47"/>
      <c r="AIK142" s="47"/>
      <c r="AIL142" s="47"/>
      <c r="AIM142" s="47"/>
      <c r="AIN142" s="47"/>
      <c r="AIO142" s="47"/>
      <c r="AIP142" s="47"/>
      <c r="AIQ142" s="47"/>
      <c r="AIR142" s="47"/>
      <c r="AIS142" s="47"/>
      <c r="AIT142" s="47"/>
      <c r="AIU142" s="47"/>
      <c r="AIV142" s="47"/>
      <c r="AIW142" s="47"/>
      <c r="AIX142" s="47"/>
      <c r="AIY142" s="47"/>
      <c r="AIZ142" s="47"/>
      <c r="AJA142" s="47"/>
      <c r="AJB142" s="47"/>
      <c r="AJC142" s="47"/>
      <c r="AJD142" s="47"/>
      <c r="AJE142" s="47"/>
      <c r="AJF142" s="47"/>
      <c r="AJG142" s="47"/>
      <c r="AJH142" s="47"/>
      <c r="AJI142" s="47"/>
      <c r="AJJ142" s="47"/>
      <c r="AJK142" s="47"/>
      <c r="AJL142" s="47"/>
      <c r="AJM142" s="47"/>
      <c r="AJN142" s="47"/>
      <c r="AJO142" s="47"/>
      <c r="AJP142" s="47"/>
      <c r="AJQ142" s="47"/>
      <c r="AJR142" s="47"/>
      <c r="AJS142" s="47"/>
      <c r="AJT142" s="47"/>
      <c r="AJU142" s="47"/>
      <c r="AJV142" s="47"/>
      <c r="AJW142" s="47"/>
      <c r="AJX142" s="47"/>
      <c r="AJY142" s="47"/>
      <c r="AJZ142" s="47"/>
      <c r="AKA142" s="47"/>
      <c r="AKB142" s="47"/>
      <c r="AKC142" s="47"/>
      <c r="AKD142" s="47"/>
      <c r="AKE142" s="47"/>
      <c r="AKF142" s="47"/>
      <c r="AKG142" s="47"/>
      <c r="AKH142" s="47"/>
      <c r="AKI142" s="47"/>
      <c r="AKJ142" s="47"/>
      <c r="AKK142" s="47"/>
      <c r="AKL142" s="47"/>
      <c r="AKM142" s="47"/>
      <c r="AKN142" s="47"/>
      <c r="AKO142" s="47"/>
      <c r="AKP142" s="47"/>
      <c r="AKQ142" s="47"/>
      <c r="AKR142" s="47"/>
      <c r="AKS142" s="47"/>
      <c r="AKT142" s="47"/>
      <c r="AKU142" s="47"/>
      <c r="AKV142" s="47"/>
      <c r="AKW142" s="47"/>
      <c r="AKX142" s="47"/>
      <c r="AKY142" s="47"/>
      <c r="AKZ142" s="47"/>
      <c r="ALA142" s="47"/>
      <c r="ALB142" s="47"/>
      <c r="ALC142" s="47"/>
      <c r="ALD142" s="47"/>
      <c r="ALE142" s="47"/>
      <c r="ALF142" s="47"/>
      <c r="ALG142" s="47"/>
      <c r="ALH142" s="47"/>
      <c r="ALI142" s="47"/>
      <c r="ALJ142" s="47"/>
      <c r="ALK142" s="47"/>
      <c r="ALL142" s="47"/>
      <c r="ALM142" s="47"/>
      <c r="ALN142" s="47"/>
      <c r="ALO142" s="47"/>
      <c r="ALP142" s="47"/>
      <c r="ALQ142" s="47"/>
      <c r="ALR142" s="47"/>
      <c r="ALS142" s="47"/>
      <c r="ALT142" s="47"/>
      <c r="ALU142" s="47"/>
      <c r="ALV142" s="47"/>
      <c r="ALW142" s="47"/>
      <c r="ALX142" s="47"/>
      <c r="ALY142" s="47"/>
      <c r="ALZ142" s="47"/>
      <c r="AMA142" s="47"/>
      <c r="AMB142" s="47"/>
      <c r="AMC142" s="47"/>
      <c r="AMD142" s="47"/>
      <c r="AME142" s="47"/>
      <c r="AMF142" s="47"/>
      <c r="AMG142" s="47"/>
      <c r="AMH142" s="47"/>
      <c r="AMI142" s="47"/>
      <c r="AMJ142" s="47"/>
      <c r="AMK142" s="47"/>
      <c r="AML142" s="47"/>
    </row>
    <row r="143" spans="1:1026" s="51" customFormat="1" ht="19.5" customHeight="1">
      <c r="A143" s="47"/>
      <c r="B143" s="363"/>
      <c r="C143" s="375"/>
      <c r="D143" s="253" t="s">
        <v>159</v>
      </c>
      <c r="E143" s="250"/>
      <c r="F143" s="251">
        <f>IF(F8=1,7.6%,IF(F8=2,3%,IF(F8=3,0,IF(F8=4,F8,"RT Indefinido"))))</f>
        <v>7.5999999999999998E-2</v>
      </c>
      <c r="G143" s="252" t="e">
        <f>IF(#REF!=1,7.6%,IF(#REF!=2,3%,IF(#REF!=3,#REF!,IF(#REF!=4,#REF!,"RT Indefinido"))))</f>
        <v>#REF!</v>
      </c>
      <c r="H143" s="130">
        <f>((G139+H139)/(1-F141)*F143)</f>
        <v>273.29880652903933</v>
      </c>
      <c r="I143" s="64"/>
      <c r="J143" s="47"/>
      <c r="K143" s="1"/>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c r="CZ143" s="47"/>
      <c r="DA143" s="47"/>
      <c r="DB143" s="47"/>
      <c r="DC143" s="47"/>
      <c r="DD143" s="47"/>
      <c r="DE143" s="47"/>
      <c r="DF143" s="47"/>
      <c r="DG143" s="47"/>
      <c r="DH143" s="47"/>
      <c r="DI143" s="47"/>
      <c r="DJ143" s="47"/>
      <c r="DK143" s="47"/>
      <c r="DL143" s="47"/>
      <c r="DM143" s="47"/>
      <c r="DN143" s="47"/>
      <c r="DO143" s="47"/>
      <c r="DP143" s="47"/>
      <c r="DQ143" s="47"/>
      <c r="DR143" s="47"/>
      <c r="DS143" s="47"/>
      <c r="DT143" s="47"/>
      <c r="DU143" s="47"/>
      <c r="DV143" s="47"/>
      <c r="DW143" s="47"/>
      <c r="DX143" s="47"/>
      <c r="DY143" s="47"/>
      <c r="DZ143" s="47"/>
      <c r="EA143" s="47"/>
      <c r="EB143" s="47"/>
      <c r="EC143" s="47"/>
      <c r="ED143" s="47"/>
      <c r="EE143" s="47"/>
      <c r="EF143" s="47"/>
      <c r="EG143" s="47"/>
      <c r="EH143" s="47"/>
      <c r="EI143" s="47"/>
      <c r="EJ143" s="47"/>
      <c r="EK143" s="47"/>
      <c r="EL143" s="47"/>
      <c r="EM143" s="47"/>
      <c r="EN143" s="47"/>
      <c r="EO143" s="47"/>
      <c r="EP143" s="47"/>
      <c r="EQ143" s="47"/>
      <c r="ER143" s="47"/>
      <c r="ES143" s="47"/>
      <c r="ET143" s="47"/>
      <c r="EU143" s="47"/>
      <c r="EV143" s="47"/>
      <c r="EW143" s="47"/>
      <c r="EX143" s="47"/>
      <c r="EY143" s="47"/>
      <c r="EZ143" s="47"/>
      <c r="FA143" s="47"/>
      <c r="FB143" s="47"/>
      <c r="FC143" s="47"/>
      <c r="FD143" s="47"/>
      <c r="FE143" s="47"/>
      <c r="FF143" s="47"/>
      <c r="FG143" s="47"/>
      <c r="FH143" s="47"/>
      <c r="FI143" s="47"/>
      <c r="FJ143" s="47"/>
      <c r="FK143" s="47"/>
      <c r="FL143" s="47"/>
      <c r="FM143" s="47"/>
      <c r="FN143" s="47"/>
      <c r="FO143" s="47"/>
      <c r="FP143" s="47"/>
      <c r="FQ143" s="47"/>
      <c r="FR143" s="47"/>
      <c r="FS143" s="47"/>
      <c r="FT143" s="47"/>
      <c r="FU143" s="47"/>
      <c r="FV143" s="47"/>
      <c r="FW143" s="47"/>
      <c r="FX143" s="47"/>
      <c r="FY143" s="47"/>
      <c r="FZ143" s="47"/>
      <c r="GA143" s="47"/>
      <c r="GB143" s="47"/>
      <c r="GC143" s="47"/>
      <c r="GD143" s="47"/>
      <c r="GE143" s="47"/>
      <c r="GF143" s="47"/>
      <c r="GG143" s="47"/>
      <c r="GH143" s="47"/>
      <c r="GI143" s="47"/>
      <c r="GJ143" s="47"/>
      <c r="GK143" s="47"/>
      <c r="GL143" s="47"/>
      <c r="GM143" s="47"/>
      <c r="GN143" s="47"/>
      <c r="GO143" s="47"/>
      <c r="GP143" s="47"/>
      <c r="GQ143" s="47"/>
      <c r="GR143" s="47"/>
      <c r="GS143" s="47"/>
      <c r="GT143" s="47"/>
      <c r="GU143" s="47"/>
      <c r="GV143" s="47"/>
      <c r="GW143" s="47"/>
      <c r="GX143" s="47"/>
      <c r="GY143" s="47"/>
      <c r="GZ143" s="47"/>
      <c r="HA143" s="47"/>
      <c r="HB143" s="47"/>
      <c r="HC143" s="47"/>
      <c r="HD143" s="47"/>
      <c r="HE143" s="47"/>
      <c r="HF143" s="47"/>
      <c r="HG143" s="47"/>
      <c r="HH143" s="47"/>
      <c r="HI143" s="47"/>
      <c r="HJ143" s="47"/>
      <c r="HK143" s="47"/>
      <c r="HL143" s="47"/>
      <c r="HM143" s="47"/>
      <c r="HN143" s="47"/>
      <c r="HO143" s="47"/>
      <c r="HP143" s="47"/>
      <c r="HQ143" s="47"/>
      <c r="HR143" s="47"/>
      <c r="HS143" s="47"/>
      <c r="HT143" s="47"/>
      <c r="HU143" s="47"/>
      <c r="HV143" s="47"/>
      <c r="HW143" s="47"/>
      <c r="HX143" s="47"/>
      <c r="HY143" s="47"/>
      <c r="HZ143" s="47"/>
      <c r="IA143" s="47"/>
      <c r="IB143" s="47"/>
      <c r="IC143" s="47"/>
      <c r="ID143" s="47"/>
      <c r="IE143" s="47"/>
      <c r="IF143" s="47"/>
      <c r="IG143" s="47"/>
      <c r="IH143" s="47"/>
      <c r="II143" s="47"/>
      <c r="IJ143" s="47"/>
      <c r="IK143" s="47"/>
      <c r="IL143" s="47"/>
      <c r="IM143" s="47"/>
      <c r="IN143" s="47"/>
      <c r="IO143" s="47"/>
      <c r="IP143" s="47"/>
      <c r="IQ143" s="47"/>
      <c r="IR143" s="47"/>
      <c r="IS143" s="47"/>
      <c r="IT143" s="47"/>
      <c r="IU143" s="47"/>
      <c r="IV143" s="47"/>
      <c r="IW143" s="47"/>
      <c r="IX143" s="47"/>
      <c r="IY143" s="47"/>
      <c r="IZ143" s="47"/>
      <c r="JA143" s="47"/>
      <c r="JB143" s="47"/>
      <c r="JC143" s="47"/>
      <c r="JD143" s="47"/>
      <c r="JE143" s="47"/>
      <c r="JF143" s="47"/>
      <c r="JG143" s="47"/>
      <c r="JH143" s="47"/>
      <c r="JI143" s="47"/>
      <c r="JJ143" s="47"/>
      <c r="JK143" s="47"/>
      <c r="JL143" s="47"/>
      <c r="JM143" s="47"/>
      <c r="JN143" s="47"/>
      <c r="JO143" s="47"/>
      <c r="JP143" s="47"/>
      <c r="JQ143" s="47"/>
      <c r="JR143" s="47"/>
      <c r="JS143" s="47"/>
      <c r="JT143" s="47"/>
      <c r="JU143" s="47"/>
      <c r="JV143" s="47"/>
      <c r="JW143" s="47"/>
      <c r="JX143" s="47"/>
      <c r="JY143" s="47"/>
      <c r="JZ143" s="47"/>
      <c r="KA143" s="47"/>
      <c r="KB143" s="47"/>
      <c r="KC143" s="47"/>
      <c r="KD143" s="47"/>
      <c r="KE143" s="47"/>
      <c r="KF143" s="47"/>
      <c r="KG143" s="47"/>
      <c r="KH143" s="47"/>
      <c r="KI143" s="47"/>
      <c r="KJ143" s="47"/>
      <c r="KK143" s="47"/>
      <c r="KL143" s="47"/>
      <c r="KM143" s="47"/>
      <c r="KN143" s="47"/>
      <c r="KO143" s="47"/>
      <c r="KP143" s="47"/>
      <c r="KQ143" s="47"/>
      <c r="KR143" s="47"/>
      <c r="KS143" s="47"/>
      <c r="KT143" s="47"/>
      <c r="KU143" s="47"/>
      <c r="KV143" s="47"/>
      <c r="KW143" s="47"/>
      <c r="KX143" s="47"/>
      <c r="KY143" s="47"/>
      <c r="KZ143" s="47"/>
      <c r="LA143" s="47"/>
      <c r="LB143" s="47"/>
      <c r="LC143" s="47"/>
      <c r="LD143" s="47"/>
      <c r="LE143" s="47"/>
      <c r="LF143" s="47"/>
      <c r="LG143" s="47"/>
      <c r="LH143" s="47"/>
      <c r="LI143" s="47"/>
      <c r="LJ143" s="47"/>
      <c r="LK143" s="47"/>
      <c r="LL143" s="47"/>
      <c r="LM143" s="47"/>
      <c r="LN143" s="47"/>
      <c r="LO143" s="47"/>
      <c r="LP143" s="47"/>
      <c r="LQ143" s="47"/>
      <c r="LR143" s="47"/>
      <c r="LS143" s="47"/>
      <c r="LT143" s="47"/>
      <c r="LU143" s="47"/>
      <c r="LV143" s="47"/>
      <c r="LW143" s="47"/>
      <c r="LX143" s="47"/>
      <c r="LY143" s="47"/>
      <c r="LZ143" s="47"/>
      <c r="MA143" s="47"/>
      <c r="MB143" s="47"/>
      <c r="MC143" s="47"/>
      <c r="MD143" s="47"/>
      <c r="ME143" s="47"/>
      <c r="MF143" s="47"/>
      <c r="MG143" s="47"/>
      <c r="MH143" s="47"/>
      <c r="MI143" s="47"/>
      <c r="MJ143" s="47"/>
      <c r="MK143" s="47"/>
      <c r="ML143" s="47"/>
      <c r="MM143" s="47"/>
      <c r="MN143" s="47"/>
      <c r="MO143" s="47"/>
      <c r="MP143" s="47"/>
      <c r="MQ143" s="47"/>
      <c r="MR143" s="47"/>
      <c r="MS143" s="47"/>
      <c r="MT143" s="47"/>
      <c r="MU143" s="47"/>
      <c r="MV143" s="47"/>
      <c r="MW143" s="47"/>
      <c r="MX143" s="47"/>
      <c r="MY143" s="47"/>
      <c r="MZ143" s="47"/>
      <c r="NA143" s="47"/>
      <c r="NB143" s="47"/>
      <c r="NC143" s="47"/>
      <c r="ND143" s="47"/>
      <c r="NE143" s="47"/>
      <c r="NF143" s="47"/>
      <c r="NG143" s="47"/>
      <c r="NH143" s="47"/>
      <c r="NI143" s="47"/>
      <c r="NJ143" s="47"/>
      <c r="NK143" s="47"/>
      <c r="NL143" s="47"/>
      <c r="NM143" s="47"/>
      <c r="NN143" s="47"/>
      <c r="NO143" s="47"/>
      <c r="NP143" s="47"/>
      <c r="NQ143" s="47"/>
      <c r="NR143" s="47"/>
      <c r="NS143" s="47"/>
      <c r="NT143" s="47"/>
      <c r="NU143" s="47"/>
      <c r="NV143" s="47"/>
      <c r="NW143" s="47"/>
      <c r="NX143" s="47"/>
      <c r="NY143" s="47"/>
      <c r="NZ143" s="47"/>
      <c r="OA143" s="47"/>
      <c r="OB143" s="47"/>
      <c r="OC143" s="47"/>
      <c r="OD143" s="47"/>
      <c r="OE143" s="47"/>
      <c r="OF143" s="47"/>
      <c r="OG143" s="47"/>
      <c r="OH143" s="47"/>
      <c r="OI143" s="47"/>
      <c r="OJ143" s="47"/>
      <c r="OK143" s="47"/>
      <c r="OL143" s="47"/>
      <c r="OM143" s="47"/>
      <c r="ON143" s="47"/>
      <c r="OO143" s="47"/>
      <c r="OP143" s="47"/>
      <c r="OQ143" s="47"/>
      <c r="OR143" s="47"/>
      <c r="OS143" s="47"/>
      <c r="OT143" s="47"/>
      <c r="OU143" s="47"/>
      <c r="OV143" s="47"/>
      <c r="OW143" s="47"/>
      <c r="OX143" s="47"/>
      <c r="OY143" s="47"/>
      <c r="OZ143" s="47"/>
      <c r="PA143" s="47"/>
      <c r="PB143" s="47"/>
      <c r="PC143" s="47"/>
      <c r="PD143" s="47"/>
      <c r="PE143" s="47"/>
      <c r="PF143" s="47"/>
      <c r="PG143" s="47"/>
      <c r="PH143" s="47"/>
      <c r="PI143" s="47"/>
      <c r="PJ143" s="47"/>
      <c r="PK143" s="47"/>
      <c r="PL143" s="47"/>
      <c r="PM143" s="47"/>
      <c r="PN143" s="47"/>
      <c r="PO143" s="47"/>
      <c r="PP143" s="47"/>
      <c r="PQ143" s="47"/>
      <c r="PR143" s="47"/>
      <c r="PS143" s="47"/>
      <c r="PT143" s="47"/>
      <c r="PU143" s="47"/>
      <c r="PV143" s="47"/>
      <c r="PW143" s="47"/>
      <c r="PX143" s="47"/>
      <c r="PY143" s="47"/>
      <c r="PZ143" s="47"/>
      <c r="QA143" s="47"/>
      <c r="QB143" s="47"/>
      <c r="QC143" s="47"/>
      <c r="QD143" s="47"/>
      <c r="QE143" s="47"/>
      <c r="QF143" s="47"/>
      <c r="QG143" s="47"/>
      <c r="QH143" s="47"/>
      <c r="QI143" s="47"/>
      <c r="QJ143" s="47"/>
      <c r="QK143" s="47"/>
      <c r="QL143" s="47"/>
      <c r="QM143" s="47"/>
      <c r="QN143" s="47"/>
      <c r="QO143" s="47"/>
      <c r="QP143" s="47"/>
      <c r="QQ143" s="47"/>
      <c r="QR143" s="47"/>
      <c r="QS143" s="47"/>
      <c r="QT143" s="47"/>
      <c r="QU143" s="47"/>
      <c r="QV143" s="47"/>
      <c r="QW143" s="47"/>
      <c r="QX143" s="47"/>
      <c r="QY143" s="47"/>
      <c r="QZ143" s="47"/>
      <c r="RA143" s="47"/>
      <c r="RB143" s="47"/>
      <c r="RC143" s="47"/>
      <c r="RD143" s="47"/>
      <c r="RE143" s="47"/>
      <c r="RF143" s="47"/>
      <c r="RG143" s="47"/>
      <c r="RH143" s="47"/>
      <c r="RI143" s="47"/>
      <c r="RJ143" s="47"/>
      <c r="RK143" s="47"/>
      <c r="RL143" s="47"/>
      <c r="RM143" s="47"/>
      <c r="RN143" s="47"/>
      <c r="RO143" s="47"/>
      <c r="RP143" s="47"/>
      <c r="RQ143" s="47"/>
      <c r="RR143" s="47"/>
      <c r="RS143" s="47"/>
      <c r="RT143" s="47"/>
      <c r="RU143" s="47"/>
      <c r="RV143" s="47"/>
      <c r="RW143" s="47"/>
      <c r="RX143" s="47"/>
      <c r="RY143" s="47"/>
      <c r="RZ143" s="47"/>
      <c r="SA143" s="47"/>
      <c r="SB143" s="47"/>
      <c r="SC143" s="47"/>
      <c r="SD143" s="47"/>
      <c r="SE143" s="47"/>
      <c r="SF143" s="47"/>
      <c r="SG143" s="47"/>
      <c r="SH143" s="47"/>
      <c r="SI143" s="47"/>
      <c r="SJ143" s="47"/>
      <c r="SK143" s="47"/>
      <c r="SL143" s="47"/>
      <c r="SM143" s="47"/>
      <c r="SN143" s="47"/>
      <c r="SO143" s="47"/>
      <c r="SP143" s="47"/>
      <c r="SQ143" s="47"/>
      <c r="SR143" s="47"/>
      <c r="SS143" s="47"/>
      <c r="ST143" s="47"/>
      <c r="SU143" s="47"/>
      <c r="SV143" s="47"/>
      <c r="SW143" s="47"/>
      <c r="SX143" s="47"/>
      <c r="SY143" s="47"/>
      <c r="SZ143" s="47"/>
      <c r="TA143" s="47"/>
      <c r="TB143" s="47"/>
      <c r="TC143" s="47"/>
      <c r="TD143" s="47"/>
      <c r="TE143" s="47"/>
      <c r="TF143" s="47"/>
      <c r="TG143" s="47"/>
      <c r="TH143" s="47"/>
      <c r="TI143" s="47"/>
      <c r="TJ143" s="47"/>
      <c r="TK143" s="47"/>
      <c r="TL143" s="47"/>
      <c r="TM143" s="47"/>
      <c r="TN143" s="47"/>
      <c r="TO143" s="47"/>
      <c r="TP143" s="47"/>
      <c r="TQ143" s="47"/>
      <c r="TR143" s="47"/>
      <c r="TS143" s="47"/>
      <c r="TT143" s="47"/>
      <c r="TU143" s="47"/>
      <c r="TV143" s="47"/>
      <c r="TW143" s="47"/>
      <c r="TX143" s="47"/>
      <c r="TY143" s="47"/>
      <c r="TZ143" s="47"/>
      <c r="UA143" s="47"/>
      <c r="UB143" s="47"/>
      <c r="UC143" s="47"/>
      <c r="UD143" s="47"/>
      <c r="UE143" s="47"/>
      <c r="UF143" s="47"/>
      <c r="UG143" s="47"/>
      <c r="UH143" s="47"/>
      <c r="UI143" s="47"/>
      <c r="UJ143" s="47"/>
      <c r="UK143" s="47"/>
      <c r="UL143" s="47"/>
      <c r="UM143" s="47"/>
      <c r="UN143" s="47"/>
      <c r="UO143" s="47"/>
      <c r="UP143" s="47"/>
      <c r="UQ143" s="47"/>
      <c r="UR143" s="47"/>
      <c r="US143" s="47"/>
      <c r="UT143" s="47"/>
      <c r="UU143" s="47"/>
      <c r="UV143" s="47"/>
      <c r="UW143" s="47"/>
      <c r="UX143" s="47"/>
      <c r="UY143" s="47"/>
      <c r="UZ143" s="47"/>
      <c r="VA143" s="47"/>
      <c r="VB143" s="47"/>
      <c r="VC143" s="47"/>
      <c r="VD143" s="47"/>
      <c r="VE143" s="47"/>
      <c r="VF143" s="47"/>
      <c r="VG143" s="47"/>
      <c r="VH143" s="47"/>
      <c r="VI143" s="47"/>
      <c r="VJ143" s="47"/>
      <c r="VK143" s="47"/>
      <c r="VL143" s="47"/>
      <c r="VM143" s="47"/>
      <c r="VN143" s="47"/>
      <c r="VO143" s="47"/>
      <c r="VP143" s="47"/>
      <c r="VQ143" s="47"/>
      <c r="VR143" s="47"/>
      <c r="VS143" s="47"/>
      <c r="VT143" s="47"/>
      <c r="VU143" s="47"/>
      <c r="VV143" s="47"/>
      <c r="VW143" s="47"/>
      <c r="VX143" s="47"/>
      <c r="VY143" s="47"/>
      <c r="VZ143" s="47"/>
      <c r="WA143" s="47"/>
      <c r="WB143" s="47"/>
      <c r="WC143" s="47"/>
      <c r="WD143" s="47"/>
      <c r="WE143" s="47"/>
      <c r="WF143" s="47"/>
      <c r="WG143" s="47"/>
      <c r="WH143" s="47"/>
      <c r="WI143" s="47"/>
      <c r="WJ143" s="47"/>
      <c r="WK143" s="47"/>
      <c r="WL143" s="47"/>
      <c r="WM143" s="47"/>
      <c r="WN143" s="47"/>
      <c r="WO143" s="47"/>
      <c r="WP143" s="47"/>
      <c r="WQ143" s="47"/>
      <c r="WR143" s="47"/>
      <c r="WS143" s="47"/>
      <c r="WT143" s="47"/>
      <c r="WU143" s="47"/>
      <c r="WV143" s="47"/>
      <c r="WW143" s="47"/>
      <c r="WX143" s="47"/>
      <c r="WY143" s="47"/>
      <c r="WZ143" s="47"/>
      <c r="XA143" s="47"/>
      <c r="XB143" s="47"/>
      <c r="XC143" s="47"/>
      <c r="XD143" s="47"/>
      <c r="XE143" s="47"/>
      <c r="XF143" s="47"/>
      <c r="XG143" s="47"/>
      <c r="XH143" s="47"/>
      <c r="XI143" s="47"/>
      <c r="XJ143" s="47"/>
      <c r="XK143" s="47"/>
      <c r="XL143" s="47"/>
      <c r="XM143" s="47"/>
      <c r="XN143" s="47"/>
      <c r="XO143" s="47"/>
      <c r="XP143" s="47"/>
      <c r="XQ143" s="47"/>
      <c r="XR143" s="47"/>
      <c r="XS143" s="47"/>
      <c r="XT143" s="47"/>
      <c r="XU143" s="47"/>
      <c r="XV143" s="47"/>
      <c r="XW143" s="47"/>
      <c r="XX143" s="47"/>
      <c r="XY143" s="47"/>
      <c r="XZ143" s="47"/>
      <c r="YA143" s="47"/>
      <c r="YB143" s="47"/>
      <c r="YC143" s="47"/>
      <c r="YD143" s="47"/>
      <c r="YE143" s="47"/>
      <c r="YF143" s="47"/>
      <c r="YG143" s="47"/>
      <c r="YH143" s="47"/>
      <c r="YI143" s="47"/>
      <c r="YJ143" s="47"/>
      <c r="YK143" s="47"/>
      <c r="YL143" s="47"/>
      <c r="YM143" s="47"/>
      <c r="YN143" s="47"/>
      <c r="YO143" s="47"/>
      <c r="YP143" s="47"/>
      <c r="YQ143" s="47"/>
      <c r="YR143" s="47"/>
      <c r="YS143" s="47"/>
      <c r="YT143" s="47"/>
      <c r="YU143" s="47"/>
      <c r="YV143" s="47"/>
      <c r="YW143" s="47"/>
      <c r="YX143" s="47"/>
      <c r="YY143" s="47"/>
      <c r="YZ143" s="47"/>
      <c r="ZA143" s="47"/>
      <c r="ZB143" s="47"/>
      <c r="ZC143" s="47"/>
      <c r="ZD143" s="47"/>
      <c r="ZE143" s="47"/>
      <c r="ZF143" s="47"/>
      <c r="ZG143" s="47"/>
      <c r="ZH143" s="47"/>
      <c r="ZI143" s="47"/>
      <c r="ZJ143" s="47"/>
      <c r="ZK143" s="47"/>
      <c r="ZL143" s="47"/>
      <c r="ZM143" s="47"/>
      <c r="ZN143" s="47"/>
      <c r="ZO143" s="47"/>
      <c r="ZP143" s="47"/>
      <c r="ZQ143" s="47"/>
      <c r="ZR143" s="47"/>
      <c r="ZS143" s="47"/>
      <c r="ZT143" s="47"/>
      <c r="ZU143" s="47"/>
      <c r="ZV143" s="47"/>
      <c r="ZW143" s="47"/>
      <c r="ZX143" s="47"/>
      <c r="ZY143" s="47"/>
      <c r="ZZ143" s="47"/>
      <c r="AAA143" s="47"/>
      <c r="AAB143" s="47"/>
      <c r="AAC143" s="47"/>
      <c r="AAD143" s="47"/>
      <c r="AAE143" s="47"/>
      <c r="AAF143" s="47"/>
      <c r="AAG143" s="47"/>
      <c r="AAH143" s="47"/>
      <c r="AAI143" s="47"/>
      <c r="AAJ143" s="47"/>
      <c r="AAK143" s="47"/>
      <c r="AAL143" s="47"/>
      <c r="AAM143" s="47"/>
      <c r="AAN143" s="47"/>
      <c r="AAO143" s="47"/>
      <c r="AAP143" s="47"/>
      <c r="AAQ143" s="47"/>
      <c r="AAR143" s="47"/>
      <c r="AAS143" s="47"/>
      <c r="AAT143" s="47"/>
      <c r="AAU143" s="47"/>
      <c r="AAV143" s="47"/>
      <c r="AAW143" s="47"/>
      <c r="AAX143" s="47"/>
      <c r="AAY143" s="47"/>
      <c r="AAZ143" s="47"/>
      <c r="ABA143" s="47"/>
      <c r="ABB143" s="47"/>
      <c r="ABC143" s="47"/>
      <c r="ABD143" s="47"/>
      <c r="ABE143" s="47"/>
      <c r="ABF143" s="47"/>
      <c r="ABG143" s="47"/>
      <c r="ABH143" s="47"/>
      <c r="ABI143" s="47"/>
      <c r="ABJ143" s="47"/>
      <c r="ABK143" s="47"/>
      <c r="ABL143" s="47"/>
      <c r="ABM143" s="47"/>
      <c r="ABN143" s="47"/>
      <c r="ABO143" s="47"/>
      <c r="ABP143" s="47"/>
      <c r="ABQ143" s="47"/>
      <c r="ABR143" s="47"/>
      <c r="ABS143" s="47"/>
      <c r="ABT143" s="47"/>
      <c r="ABU143" s="47"/>
      <c r="ABV143" s="47"/>
      <c r="ABW143" s="47"/>
      <c r="ABX143" s="47"/>
      <c r="ABY143" s="47"/>
      <c r="ABZ143" s="47"/>
      <c r="ACA143" s="47"/>
      <c r="ACB143" s="47"/>
      <c r="ACC143" s="47"/>
      <c r="ACD143" s="47"/>
      <c r="ACE143" s="47"/>
      <c r="ACF143" s="47"/>
      <c r="ACG143" s="47"/>
      <c r="ACH143" s="47"/>
      <c r="ACI143" s="47"/>
      <c r="ACJ143" s="47"/>
      <c r="ACK143" s="47"/>
      <c r="ACL143" s="47"/>
      <c r="ACM143" s="47"/>
      <c r="ACN143" s="47"/>
      <c r="ACO143" s="47"/>
      <c r="ACP143" s="47"/>
      <c r="ACQ143" s="47"/>
      <c r="ACR143" s="47"/>
      <c r="ACS143" s="47"/>
      <c r="ACT143" s="47"/>
      <c r="ACU143" s="47"/>
      <c r="ACV143" s="47"/>
      <c r="ACW143" s="47"/>
      <c r="ACX143" s="47"/>
      <c r="ACY143" s="47"/>
      <c r="ACZ143" s="47"/>
      <c r="ADA143" s="47"/>
      <c r="ADB143" s="47"/>
      <c r="ADC143" s="47"/>
      <c r="ADD143" s="47"/>
      <c r="ADE143" s="47"/>
      <c r="ADF143" s="47"/>
      <c r="ADG143" s="47"/>
      <c r="ADH143" s="47"/>
      <c r="ADI143" s="47"/>
      <c r="ADJ143" s="47"/>
      <c r="ADK143" s="47"/>
      <c r="ADL143" s="47"/>
      <c r="ADM143" s="47"/>
      <c r="ADN143" s="47"/>
      <c r="ADO143" s="47"/>
      <c r="ADP143" s="47"/>
      <c r="ADQ143" s="47"/>
      <c r="ADR143" s="47"/>
      <c r="ADS143" s="47"/>
      <c r="ADT143" s="47"/>
      <c r="ADU143" s="47"/>
      <c r="ADV143" s="47"/>
      <c r="ADW143" s="47"/>
      <c r="ADX143" s="47"/>
      <c r="ADY143" s="47"/>
      <c r="ADZ143" s="47"/>
      <c r="AEA143" s="47"/>
      <c r="AEB143" s="47"/>
      <c r="AEC143" s="47"/>
      <c r="AED143" s="47"/>
      <c r="AEE143" s="47"/>
      <c r="AEF143" s="47"/>
      <c r="AEG143" s="47"/>
      <c r="AEH143" s="47"/>
      <c r="AEI143" s="47"/>
      <c r="AEJ143" s="47"/>
      <c r="AEK143" s="47"/>
      <c r="AEL143" s="47"/>
      <c r="AEM143" s="47"/>
      <c r="AEN143" s="47"/>
      <c r="AEO143" s="47"/>
      <c r="AEP143" s="47"/>
      <c r="AEQ143" s="47"/>
      <c r="AER143" s="47"/>
      <c r="AES143" s="47"/>
      <c r="AET143" s="47"/>
      <c r="AEU143" s="47"/>
      <c r="AEV143" s="47"/>
      <c r="AEW143" s="47"/>
      <c r="AEX143" s="47"/>
      <c r="AEY143" s="47"/>
      <c r="AEZ143" s="47"/>
      <c r="AFA143" s="47"/>
      <c r="AFB143" s="47"/>
      <c r="AFC143" s="47"/>
      <c r="AFD143" s="47"/>
      <c r="AFE143" s="47"/>
      <c r="AFF143" s="47"/>
      <c r="AFG143" s="47"/>
      <c r="AFH143" s="47"/>
      <c r="AFI143" s="47"/>
      <c r="AFJ143" s="47"/>
      <c r="AFK143" s="47"/>
      <c r="AFL143" s="47"/>
      <c r="AFM143" s="47"/>
      <c r="AFN143" s="47"/>
      <c r="AFO143" s="47"/>
      <c r="AFP143" s="47"/>
      <c r="AFQ143" s="47"/>
      <c r="AFR143" s="47"/>
      <c r="AFS143" s="47"/>
      <c r="AFT143" s="47"/>
      <c r="AFU143" s="47"/>
      <c r="AFV143" s="47"/>
      <c r="AFW143" s="47"/>
      <c r="AFX143" s="47"/>
      <c r="AFY143" s="47"/>
      <c r="AFZ143" s="47"/>
      <c r="AGA143" s="47"/>
      <c r="AGB143" s="47"/>
      <c r="AGC143" s="47"/>
      <c r="AGD143" s="47"/>
      <c r="AGE143" s="47"/>
      <c r="AGF143" s="47"/>
      <c r="AGG143" s="47"/>
      <c r="AGH143" s="47"/>
      <c r="AGI143" s="47"/>
      <c r="AGJ143" s="47"/>
      <c r="AGK143" s="47"/>
      <c r="AGL143" s="47"/>
      <c r="AGM143" s="47"/>
      <c r="AGN143" s="47"/>
      <c r="AGO143" s="47"/>
      <c r="AGP143" s="47"/>
      <c r="AGQ143" s="47"/>
      <c r="AGR143" s="47"/>
      <c r="AGS143" s="47"/>
      <c r="AGT143" s="47"/>
      <c r="AGU143" s="47"/>
      <c r="AGV143" s="47"/>
      <c r="AGW143" s="47"/>
      <c r="AGX143" s="47"/>
      <c r="AGY143" s="47"/>
      <c r="AGZ143" s="47"/>
      <c r="AHA143" s="47"/>
      <c r="AHB143" s="47"/>
      <c r="AHC143" s="47"/>
      <c r="AHD143" s="47"/>
      <c r="AHE143" s="47"/>
      <c r="AHF143" s="47"/>
      <c r="AHG143" s="47"/>
      <c r="AHH143" s="47"/>
      <c r="AHI143" s="47"/>
      <c r="AHJ143" s="47"/>
      <c r="AHK143" s="47"/>
      <c r="AHL143" s="47"/>
      <c r="AHM143" s="47"/>
      <c r="AHN143" s="47"/>
      <c r="AHO143" s="47"/>
      <c r="AHP143" s="47"/>
      <c r="AHQ143" s="47"/>
      <c r="AHR143" s="47"/>
      <c r="AHS143" s="47"/>
      <c r="AHT143" s="47"/>
      <c r="AHU143" s="47"/>
      <c r="AHV143" s="47"/>
      <c r="AHW143" s="47"/>
      <c r="AHX143" s="47"/>
      <c r="AHY143" s="47"/>
      <c r="AHZ143" s="47"/>
      <c r="AIA143" s="47"/>
      <c r="AIB143" s="47"/>
      <c r="AIC143" s="47"/>
      <c r="AID143" s="47"/>
      <c r="AIE143" s="47"/>
      <c r="AIF143" s="47"/>
      <c r="AIG143" s="47"/>
      <c r="AIH143" s="47"/>
      <c r="AII143" s="47"/>
      <c r="AIJ143" s="47"/>
      <c r="AIK143" s="47"/>
      <c r="AIL143" s="47"/>
      <c r="AIM143" s="47"/>
      <c r="AIN143" s="47"/>
      <c r="AIO143" s="47"/>
      <c r="AIP143" s="47"/>
      <c r="AIQ143" s="47"/>
      <c r="AIR143" s="47"/>
      <c r="AIS143" s="47"/>
      <c r="AIT143" s="47"/>
      <c r="AIU143" s="47"/>
      <c r="AIV143" s="47"/>
      <c r="AIW143" s="47"/>
      <c r="AIX143" s="47"/>
      <c r="AIY143" s="47"/>
      <c r="AIZ143" s="47"/>
      <c r="AJA143" s="47"/>
      <c r="AJB143" s="47"/>
      <c r="AJC143" s="47"/>
      <c r="AJD143" s="47"/>
      <c r="AJE143" s="47"/>
      <c r="AJF143" s="47"/>
      <c r="AJG143" s="47"/>
      <c r="AJH143" s="47"/>
      <c r="AJI143" s="47"/>
      <c r="AJJ143" s="47"/>
      <c r="AJK143" s="47"/>
      <c r="AJL143" s="47"/>
      <c r="AJM143" s="47"/>
      <c r="AJN143" s="47"/>
      <c r="AJO143" s="47"/>
      <c r="AJP143" s="47"/>
      <c r="AJQ143" s="47"/>
      <c r="AJR143" s="47"/>
      <c r="AJS143" s="47"/>
      <c r="AJT143" s="47"/>
      <c r="AJU143" s="47"/>
      <c r="AJV143" s="47"/>
      <c r="AJW143" s="47"/>
      <c r="AJX143" s="47"/>
      <c r="AJY143" s="47"/>
      <c r="AJZ143" s="47"/>
      <c r="AKA143" s="47"/>
      <c r="AKB143" s="47"/>
      <c r="AKC143" s="47"/>
      <c r="AKD143" s="47"/>
      <c r="AKE143" s="47"/>
      <c r="AKF143" s="47"/>
      <c r="AKG143" s="47"/>
      <c r="AKH143" s="47"/>
      <c r="AKI143" s="47"/>
      <c r="AKJ143" s="47"/>
      <c r="AKK143" s="47"/>
      <c r="AKL143" s="47"/>
      <c r="AKM143" s="47"/>
      <c r="AKN143" s="47"/>
      <c r="AKO143" s="47"/>
      <c r="AKP143" s="47"/>
      <c r="AKQ143" s="47"/>
      <c r="AKR143" s="47"/>
      <c r="AKS143" s="47"/>
      <c r="AKT143" s="47"/>
      <c r="AKU143" s="47"/>
      <c r="AKV143" s="47"/>
      <c r="AKW143" s="47"/>
      <c r="AKX143" s="47"/>
      <c r="AKY143" s="47"/>
      <c r="AKZ143" s="47"/>
      <c r="ALA143" s="47"/>
      <c r="ALB143" s="47"/>
      <c r="ALC143" s="47"/>
      <c r="ALD143" s="47"/>
      <c r="ALE143" s="47"/>
      <c r="ALF143" s="47"/>
      <c r="ALG143" s="47"/>
      <c r="ALH143" s="47"/>
      <c r="ALI143" s="47"/>
      <c r="ALJ143" s="47"/>
      <c r="ALK143" s="47"/>
      <c r="ALL143" s="47"/>
      <c r="ALM143" s="47"/>
      <c r="ALN143" s="47"/>
      <c r="ALO143" s="47"/>
      <c r="ALP143" s="47"/>
      <c r="ALQ143" s="47"/>
      <c r="ALR143" s="47"/>
      <c r="ALS143" s="47"/>
      <c r="ALT143" s="47"/>
      <c r="ALU143" s="47"/>
      <c r="ALV143" s="47"/>
      <c r="ALW143" s="47"/>
      <c r="ALX143" s="47"/>
      <c r="ALY143" s="47"/>
      <c r="ALZ143" s="47"/>
      <c r="AMA143" s="47"/>
      <c r="AMB143" s="47"/>
      <c r="AMC143" s="47"/>
      <c r="AMD143" s="47"/>
      <c r="AME143" s="47"/>
      <c r="AMF143" s="47"/>
      <c r="AMG143" s="47"/>
      <c r="AMH143" s="47"/>
      <c r="AMI143" s="47"/>
      <c r="AMJ143" s="47"/>
      <c r="AMK143" s="47"/>
      <c r="AML143" s="47"/>
    </row>
    <row r="144" spans="1:1026" s="51" customFormat="1" ht="19.5" customHeight="1">
      <c r="A144" s="47"/>
      <c r="B144" s="92"/>
      <c r="C144" s="254" t="s">
        <v>130</v>
      </c>
      <c r="D144" s="255"/>
      <c r="E144" s="250"/>
      <c r="F144" s="277">
        <v>0</v>
      </c>
      <c r="G144" s="278"/>
      <c r="H144" s="130">
        <f>F144*(H46+H91+H133+H67+H137)</f>
        <v>0</v>
      </c>
      <c r="I144" s="64"/>
      <c r="J144" s="47"/>
      <c r="K144" s="1"/>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7"/>
      <c r="CR144" s="47"/>
      <c r="CS144" s="47"/>
      <c r="CT144" s="47"/>
      <c r="CU144" s="47"/>
      <c r="CV144" s="47"/>
      <c r="CW144" s="47"/>
      <c r="CX144" s="47"/>
      <c r="CY144" s="47"/>
      <c r="CZ144" s="47"/>
      <c r="DA144" s="47"/>
      <c r="DB144" s="47"/>
      <c r="DC144" s="47"/>
      <c r="DD144" s="47"/>
      <c r="DE144" s="47"/>
      <c r="DF144" s="47"/>
      <c r="DG144" s="47"/>
      <c r="DH144" s="47"/>
      <c r="DI144" s="47"/>
      <c r="DJ144" s="47"/>
      <c r="DK144" s="47"/>
      <c r="DL144" s="47"/>
      <c r="DM144" s="47"/>
      <c r="DN144" s="47"/>
      <c r="DO144" s="47"/>
      <c r="DP144" s="47"/>
      <c r="DQ144" s="47"/>
      <c r="DR144" s="47"/>
      <c r="DS144" s="47"/>
      <c r="DT144" s="47"/>
      <c r="DU144" s="47"/>
      <c r="DV144" s="47"/>
      <c r="DW144" s="47"/>
      <c r="DX144" s="47"/>
      <c r="DY144" s="47"/>
      <c r="DZ144" s="47"/>
      <c r="EA144" s="47"/>
      <c r="EB144" s="47"/>
      <c r="EC144" s="47"/>
      <c r="ED144" s="47"/>
      <c r="EE144" s="47"/>
      <c r="EF144" s="47"/>
      <c r="EG144" s="47"/>
      <c r="EH144" s="47"/>
      <c r="EI144" s="47"/>
      <c r="EJ144" s="47"/>
      <c r="EK144" s="47"/>
      <c r="EL144" s="47"/>
      <c r="EM144" s="47"/>
      <c r="EN144" s="47"/>
      <c r="EO144" s="47"/>
      <c r="EP144" s="47"/>
      <c r="EQ144" s="47"/>
      <c r="ER144" s="47"/>
      <c r="ES144" s="47"/>
      <c r="ET144" s="47"/>
      <c r="EU144" s="47"/>
      <c r="EV144" s="47"/>
      <c r="EW144" s="47"/>
      <c r="EX144" s="47"/>
      <c r="EY144" s="47"/>
      <c r="EZ144" s="47"/>
      <c r="FA144" s="47"/>
      <c r="FB144" s="47"/>
      <c r="FC144" s="47"/>
      <c r="FD144" s="47"/>
      <c r="FE144" s="47"/>
      <c r="FF144" s="47"/>
      <c r="FG144" s="47"/>
      <c r="FH144" s="47"/>
      <c r="FI144" s="47"/>
      <c r="FJ144" s="47"/>
      <c r="FK144" s="47"/>
      <c r="FL144" s="47"/>
      <c r="FM144" s="47"/>
      <c r="FN144" s="47"/>
      <c r="FO144" s="47"/>
      <c r="FP144" s="47"/>
      <c r="FQ144" s="47"/>
      <c r="FR144" s="47"/>
      <c r="FS144" s="47"/>
      <c r="FT144" s="47"/>
      <c r="FU144" s="47"/>
      <c r="FV144" s="47"/>
      <c r="FW144" s="47"/>
      <c r="FX144" s="47"/>
      <c r="FY144" s="47"/>
      <c r="FZ144" s="47"/>
      <c r="GA144" s="47"/>
      <c r="GB144" s="47"/>
      <c r="GC144" s="47"/>
      <c r="GD144" s="47"/>
      <c r="GE144" s="47"/>
      <c r="GF144" s="47"/>
      <c r="GG144" s="47"/>
      <c r="GH144" s="47"/>
      <c r="GI144" s="47"/>
      <c r="GJ144" s="47"/>
      <c r="GK144" s="47"/>
      <c r="GL144" s="47"/>
      <c r="GM144" s="47"/>
      <c r="GN144" s="47"/>
      <c r="GO144" s="47"/>
      <c r="GP144" s="47"/>
      <c r="GQ144" s="47"/>
      <c r="GR144" s="47"/>
      <c r="GS144" s="47"/>
      <c r="GT144" s="47"/>
      <c r="GU144" s="47"/>
      <c r="GV144" s="47"/>
      <c r="GW144" s="47"/>
      <c r="GX144" s="47"/>
      <c r="GY144" s="47"/>
      <c r="GZ144" s="47"/>
      <c r="HA144" s="47"/>
      <c r="HB144" s="47"/>
      <c r="HC144" s="47"/>
      <c r="HD144" s="47"/>
      <c r="HE144" s="47"/>
      <c r="HF144" s="47"/>
      <c r="HG144" s="47"/>
      <c r="HH144" s="47"/>
      <c r="HI144" s="47"/>
      <c r="HJ144" s="47"/>
      <c r="HK144" s="47"/>
      <c r="HL144" s="47"/>
      <c r="HM144" s="47"/>
      <c r="HN144" s="47"/>
      <c r="HO144" s="47"/>
      <c r="HP144" s="47"/>
      <c r="HQ144" s="47"/>
      <c r="HR144" s="47"/>
      <c r="HS144" s="47"/>
      <c r="HT144" s="47"/>
      <c r="HU144" s="47"/>
      <c r="HV144" s="47"/>
      <c r="HW144" s="47"/>
      <c r="HX144" s="47"/>
      <c r="HY144" s="47"/>
      <c r="HZ144" s="47"/>
      <c r="IA144" s="47"/>
      <c r="IB144" s="47"/>
      <c r="IC144" s="47"/>
      <c r="ID144" s="47"/>
      <c r="IE144" s="47"/>
      <c r="IF144" s="47"/>
      <c r="IG144" s="47"/>
      <c r="IH144" s="47"/>
      <c r="II144" s="47"/>
      <c r="IJ144" s="47"/>
      <c r="IK144" s="47"/>
      <c r="IL144" s="47"/>
      <c r="IM144" s="47"/>
      <c r="IN144" s="47"/>
      <c r="IO144" s="47"/>
      <c r="IP144" s="47"/>
      <c r="IQ144" s="47"/>
      <c r="IR144" s="47"/>
      <c r="IS144" s="47"/>
      <c r="IT144" s="47"/>
      <c r="IU144" s="47"/>
      <c r="IV144" s="47"/>
      <c r="IW144" s="47"/>
      <c r="IX144" s="47"/>
      <c r="IY144" s="47"/>
      <c r="IZ144" s="47"/>
      <c r="JA144" s="47"/>
      <c r="JB144" s="47"/>
      <c r="JC144" s="47"/>
      <c r="JD144" s="47"/>
      <c r="JE144" s="47"/>
      <c r="JF144" s="47"/>
      <c r="JG144" s="47"/>
      <c r="JH144" s="47"/>
      <c r="JI144" s="47"/>
      <c r="JJ144" s="47"/>
      <c r="JK144" s="47"/>
      <c r="JL144" s="47"/>
      <c r="JM144" s="47"/>
      <c r="JN144" s="47"/>
      <c r="JO144" s="47"/>
      <c r="JP144" s="47"/>
      <c r="JQ144" s="47"/>
      <c r="JR144" s="47"/>
      <c r="JS144" s="47"/>
      <c r="JT144" s="47"/>
      <c r="JU144" s="47"/>
      <c r="JV144" s="47"/>
      <c r="JW144" s="47"/>
      <c r="JX144" s="47"/>
      <c r="JY144" s="47"/>
      <c r="JZ144" s="47"/>
      <c r="KA144" s="47"/>
      <c r="KB144" s="47"/>
      <c r="KC144" s="47"/>
      <c r="KD144" s="47"/>
      <c r="KE144" s="47"/>
      <c r="KF144" s="47"/>
      <c r="KG144" s="47"/>
      <c r="KH144" s="47"/>
      <c r="KI144" s="47"/>
      <c r="KJ144" s="47"/>
      <c r="KK144" s="47"/>
      <c r="KL144" s="47"/>
      <c r="KM144" s="47"/>
      <c r="KN144" s="47"/>
      <c r="KO144" s="47"/>
      <c r="KP144" s="47"/>
      <c r="KQ144" s="47"/>
      <c r="KR144" s="47"/>
      <c r="KS144" s="47"/>
      <c r="KT144" s="47"/>
      <c r="KU144" s="47"/>
      <c r="KV144" s="47"/>
      <c r="KW144" s="47"/>
      <c r="KX144" s="47"/>
      <c r="KY144" s="47"/>
      <c r="KZ144" s="47"/>
      <c r="LA144" s="47"/>
      <c r="LB144" s="47"/>
      <c r="LC144" s="47"/>
      <c r="LD144" s="47"/>
      <c r="LE144" s="47"/>
      <c r="LF144" s="47"/>
      <c r="LG144" s="47"/>
      <c r="LH144" s="47"/>
      <c r="LI144" s="47"/>
      <c r="LJ144" s="47"/>
      <c r="LK144" s="47"/>
      <c r="LL144" s="47"/>
      <c r="LM144" s="47"/>
      <c r="LN144" s="47"/>
      <c r="LO144" s="47"/>
      <c r="LP144" s="47"/>
      <c r="LQ144" s="47"/>
      <c r="LR144" s="47"/>
      <c r="LS144" s="47"/>
      <c r="LT144" s="47"/>
      <c r="LU144" s="47"/>
      <c r="LV144" s="47"/>
      <c r="LW144" s="47"/>
      <c r="LX144" s="47"/>
      <c r="LY144" s="47"/>
      <c r="LZ144" s="47"/>
      <c r="MA144" s="47"/>
      <c r="MB144" s="47"/>
      <c r="MC144" s="47"/>
      <c r="MD144" s="47"/>
      <c r="ME144" s="47"/>
      <c r="MF144" s="47"/>
      <c r="MG144" s="47"/>
      <c r="MH144" s="47"/>
      <c r="MI144" s="47"/>
      <c r="MJ144" s="47"/>
      <c r="MK144" s="47"/>
      <c r="ML144" s="47"/>
      <c r="MM144" s="47"/>
      <c r="MN144" s="47"/>
      <c r="MO144" s="47"/>
      <c r="MP144" s="47"/>
      <c r="MQ144" s="47"/>
      <c r="MR144" s="47"/>
      <c r="MS144" s="47"/>
      <c r="MT144" s="47"/>
      <c r="MU144" s="47"/>
      <c r="MV144" s="47"/>
      <c r="MW144" s="47"/>
      <c r="MX144" s="47"/>
      <c r="MY144" s="47"/>
      <c r="MZ144" s="47"/>
      <c r="NA144" s="47"/>
      <c r="NB144" s="47"/>
      <c r="NC144" s="47"/>
      <c r="ND144" s="47"/>
      <c r="NE144" s="47"/>
      <c r="NF144" s="47"/>
      <c r="NG144" s="47"/>
      <c r="NH144" s="47"/>
      <c r="NI144" s="47"/>
      <c r="NJ144" s="47"/>
      <c r="NK144" s="47"/>
      <c r="NL144" s="47"/>
      <c r="NM144" s="47"/>
      <c r="NN144" s="47"/>
      <c r="NO144" s="47"/>
      <c r="NP144" s="47"/>
      <c r="NQ144" s="47"/>
      <c r="NR144" s="47"/>
      <c r="NS144" s="47"/>
      <c r="NT144" s="47"/>
      <c r="NU144" s="47"/>
      <c r="NV144" s="47"/>
      <c r="NW144" s="47"/>
      <c r="NX144" s="47"/>
      <c r="NY144" s="47"/>
      <c r="NZ144" s="47"/>
      <c r="OA144" s="47"/>
      <c r="OB144" s="47"/>
      <c r="OC144" s="47"/>
      <c r="OD144" s="47"/>
      <c r="OE144" s="47"/>
      <c r="OF144" s="47"/>
      <c r="OG144" s="47"/>
      <c r="OH144" s="47"/>
      <c r="OI144" s="47"/>
      <c r="OJ144" s="47"/>
      <c r="OK144" s="47"/>
      <c r="OL144" s="47"/>
      <c r="OM144" s="47"/>
      <c r="ON144" s="47"/>
      <c r="OO144" s="47"/>
      <c r="OP144" s="47"/>
      <c r="OQ144" s="47"/>
      <c r="OR144" s="47"/>
      <c r="OS144" s="47"/>
      <c r="OT144" s="47"/>
      <c r="OU144" s="47"/>
      <c r="OV144" s="47"/>
      <c r="OW144" s="47"/>
      <c r="OX144" s="47"/>
      <c r="OY144" s="47"/>
      <c r="OZ144" s="47"/>
      <c r="PA144" s="47"/>
      <c r="PB144" s="47"/>
      <c r="PC144" s="47"/>
      <c r="PD144" s="47"/>
      <c r="PE144" s="47"/>
      <c r="PF144" s="47"/>
      <c r="PG144" s="47"/>
      <c r="PH144" s="47"/>
      <c r="PI144" s="47"/>
      <c r="PJ144" s="47"/>
      <c r="PK144" s="47"/>
      <c r="PL144" s="47"/>
      <c r="PM144" s="47"/>
      <c r="PN144" s="47"/>
      <c r="PO144" s="47"/>
      <c r="PP144" s="47"/>
      <c r="PQ144" s="47"/>
      <c r="PR144" s="47"/>
      <c r="PS144" s="47"/>
      <c r="PT144" s="47"/>
      <c r="PU144" s="47"/>
      <c r="PV144" s="47"/>
      <c r="PW144" s="47"/>
      <c r="PX144" s="47"/>
      <c r="PY144" s="47"/>
      <c r="PZ144" s="47"/>
      <c r="QA144" s="47"/>
      <c r="QB144" s="47"/>
      <c r="QC144" s="47"/>
      <c r="QD144" s="47"/>
      <c r="QE144" s="47"/>
      <c r="QF144" s="47"/>
      <c r="QG144" s="47"/>
      <c r="QH144" s="47"/>
      <c r="QI144" s="47"/>
      <c r="QJ144" s="47"/>
      <c r="QK144" s="47"/>
      <c r="QL144" s="47"/>
      <c r="QM144" s="47"/>
      <c r="QN144" s="47"/>
      <c r="QO144" s="47"/>
      <c r="QP144" s="47"/>
      <c r="QQ144" s="47"/>
      <c r="QR144" s="47"/>
      <c r="QS144" s="47"/>
      <c r="QT144" s="47"/>
      <c r="QU144" s="47"/>
      <c r="QV144" s="47"/>
      <c r="QW144" s="47"/>
      <c r="QX144" s="47"/>
      <c r="QY144" s="47"/>
      <c r="QZ144" s="47"/>
      <c r="RA144" s="47"/>
      <c r="RB144" s="47"/>
      <c r="RC144" s="47"/>
      <c r="RD144" s="47"/>
      <c r="RE144" s="47"/>
      <c r="RF144" s="47"/>
      <c r="RG144" s="47"/>
      <c r="RH144" s="47"/>
      <c r="RI144" s="47"/>
      <c r="RJ144" s="47"/>
      <c r="RK144" s="47"/>
      <c r="RL144" s="47"/>
      <c r="RM144" s="47"/>
      <c r="RN144" s="47"/>
      <c r="RO144" s="47"/>
      <c r="RP144" s="47"/>
      <c r="RQ144" s="47"/>
      <c r="RR144" s="47"/>
      <c r="RS144" s="47"/>
      <c r="RT144" s="47"/>
      <c r="RU144" s="47"/>
      <c r="RV144" s="47"/>
      <c r="RW144" s="47"/>
      <c r="RX144" s="47"/>
      <c r="RY144" s="47"/>
      <c r="RZ144" s="47"/>
      <c r="SA144" s="47"/>
      <c r="SB144" s="47"/>
      <c r="SC144" s="47"/>
      <c r="SD144" s="47"/>
      <c r="SE144" s="47"/>
      <c r="SF144" s="47"/>
      <c r="SG144" s="47"/>
      <c r="SH144" s="47"/>
      <c r="SI144" s="47"/>
      <c r="SJ144" s="47"/>
      <c r="SK144" s="47"/>
      <c r="SL144" s="47"/>
      <c r="SM144" s="47"/>
      <c r="SN144" s="47"/>
      <c r="SO144" s="47"/>
      <c r="SP144" s="47"/>
      <c r="SQ144" s="47"/>
      <c r="SR144" s="47"/>
      <c r="SS144" s="47"/>
      <c r="ST144" s="47"/>
      <c r="SU144" s="47"/>
      <c r="SV144" s="47"/>
      <c r="SW144" s="47"/>
      <c r="SX144" s="47"/>
      <c r="SY144" s="47"/>
      <c r="SZ144" s="47"/>
      <c r="TA144" s="47"/>
      <c r="TB144" s="47"/>
      <c r="TC144" s="47"/>
      <c r="TD144" s="47"/>
      <c r="TE144" s="47"/>
      <c r="TF144" s="47"/>
      <c r="TG144" s="47"/>
      <c r="TH144" s="47"/>
      <c r="TI144" s="47"/>
      <c r="TJ144" s="47"/>
      <c r="TK144" s="47"/>
      <c r="TL144" s="47"/>
      <c r="TM144" s="47"/>
      <c r="TN144" s="47"/>
      <c r="TO144" s="47"/>
      <c r="TP144" s="47"/>
      <c r="TQ144" s="47"/>
      <c r="TR144" s="47"/>
      <c r="TS144" s="47"/>
      <c r="TT144" s="47"/>
      <c r="TU144" s="47"/>
      <c r="TV144" s="47"/>
      <c r="TW144" s="47"/>
      <c r="TX144" s="47"/>
      <c r="TY144" s="47"/>
      <c r="TZ144" s="47"/>
      <c r="UA144" s="47"/>
      <c r="UB144" s="47"/>
      <c r="UC144" s="47"/>
      <c r="UD144" s="47"/>
      <c r="UE144" s="47"/>
      <c r="UF144" s="47"/>
      <c r="UG144" s="47"/>
      <c r="UH144" s="47"/>
      <c r="UI144" s="47"/>
      <c r="UJ144" s="47"/>
      <c r="UK144" s="47"/>
      <c r="UL144" s="47"/>
      <c r="UM144" s="47"/>
      <c r="UN144" s="47"/>
      <c r="UO144" s="47"/>
      <c r="UP144" s="47"/>
      <c r="UQ144" s="47"/>
      <c r="UR144" s="47"/>
      <c r="US144" s="47"/>
      <c r="UT144" s="47"/>
      <c r="UU144" s="47"/>
      <c r="UV144" s="47"/>
      <c r="UW144" s="47"/>
      <c r="UX144" s="47"/>
      <c r="UY144" s="47"/>
      <c r="UZ144" s="47"/>
      <c r="VA144" s="47"/>
      <c r="VB144" s="47"/>
      <c r="VC144" s="47"/>
      <c r="VD144" s="47"/>
      <c r="VE144" s="47"/>
      <c r="VF144" s="47"/>
      <c r="VG144" s="47"/>
      <c r="VH144" s="47"/>
      <c r="VI144" s="47"/>
      <c r="VJ144" s="47"/>
      <c r="VK144" s="47"/>
      <c r="VL144" s="47"/>
      <c r="VM144" s="47"/>
      <c r="VN144" s="47"/>
      <c r="VO144" s="47"/>
      <c r="VP144" s="47"/>
      <c r="VQ144" s="47"/>
      <c r="VR144" s="47"/>
      <c r="VS144" s="47"/>
      <c r="VT144" s="47"/>
      <c r="VU144" s="47"/>
      <c r="VV144" s="47"/>
      <c r="VW144" s="47"/>
      <c r="VX144" s="47"/>
      <c r="VY144" s="47"/>
      <c r="VZ144" s="47"/>
      <c r="WA144" s="47"/>
      <c r="WB144" s="47"/>
      <c r="WC144" s="47"/>
      <c r="WD144" s="47"/>
      <c r="WE144" s="47"/>
      <c r="WF144" s="47"/>
      <c r="WG144" s="47"/>
      <c r="WH144" s="47"/>
      <c r="WI144" s="47"/>
      <c r="WJ144" s="47"/>
      <c r="WK144" s="47"/>
      <c r="WL144" s="47"/>
      <c r="WM144" s="47"/>
      <c r="WN144" s="47"/>
      <c r="WO144" s="47"/>
      <c r="WP144" s="47"/>
      <c r="WQ144" s="47"/>
      <c r="WR144" s="47"/>
      <c r="WS144" s="47"/>
      <c r="WT144" s="47"/>
      <c r="WU144" s="47"/>
      <c r="WV144" s="47"/>
      <c r="WW144" s="47"/>
      <c r="WX144" s="47"/>
      <c r="WY144" s="47"/>
      <c r="WZ144" s="47"/>
      <c r="XA144" s="47"/>
      <c r="XB144" s="47"/>
      <c r="XC144" s="47"/>
      <c r="XD144" s="47"/>
      <c r="XE144" s="47"/>
      <c r="XF144" s="47"/>
      <c r="XG144" s="47"/>
      <c r="XH144" s="47"/>
      <c r="XI144" s="47"/>
      <c r="XJ144" s="47"/>
      <c r="XK144" s="47"/>
      <c r="XL144" s="47"/>
      <c r="XM144" s="47"/>
      <c r="XN144" s="47"/>
      <c r="XO144" s="47"/>
      <c r="XP144" s="47"/>
      <c r="XQ144" s="47"/>
      <c r="XR144" s="47"/>
      <c r="XS144" s="47"/>
      <c r="XT144" s="47"/>
      <c r="XU144" s="47"/>
      <c r="XV144" s="47"/>
      <c r="XW144" s="47"/>
      <c r="XX144" s="47"/>
      <c r="XY144" s="47"/>
      <c r="XZ144" s="47"/>
      <c r="YA144" s="47"/>
      <c r="YB144" s="47"/>
      <c r="YC144" s="47"/>
      <c r="YD144" s="47"/>
      <c r="YE144" s="47"/>
      <c r="YF144" s="47"/>
      <c r="YG144" s="47"/>
      <c r="YH144" s="47"/>
      <c r="YI144" s="47"/>
      <c r="YJ144" s="47"/>
      <c r="YK144" s="47"/>
      <c r="YL144" s="47"/>
      <c r="YM144" s="47"/>
      <c r="YN144" s="47"/>
      <c r="YO144" s="47"/>
      <c r="YP144" s="47"/>
      <c r="YQ144" s="47"/>
      <c r="YR144" s="47"/>
      <c r="YS144" s="47"/>
      <c r="YT144" s="47"/>
      <c r="YU144" s="47"/>
      <c r="YV144" s="47"/>
      <c r="YW144" s="47"/>
      <c r="YX144" s="47"/>
      <c r="YY144" s="47"/>
      <c r="YZ144" s="47"/>
      <c r="ZA144" s="47"/>
      <c r="ZB144" s="47"/>
      <c r="ZC144" s="47"/>
      <c r="ZD144" s="47"/>
      <c r="ZE144" s="47"/>
      <c r="ZF144" s="47"/>
      <c r="ZG144" s="47"/>
      <c r="ZH144" s="47"/>
      <c r="ZI144" s="47"/>
      <c r="ZJ144" s="47"/>
      <c r="ZK144" s="47"/>
      <c r="ZL144" s="47"/>
      <c r="ZM144" s="47"/>
      <c r="ZN144" s="47"/>
      <c r="ZO144" s="47"/>
      <c r="ZP144" s="47"/>
      <c r="ZQ144" s="47"/>
      <c r="ZR144" s="47"/>
      <c r="ZS144" s="47"/>
      <c r="ZT144" s="47"/>
      <c r="ZU144" s="47"/>
      <c r="ZV144" s="47"/>
      <c r="ZW144" s="47"/>
      <c r="ZX144" s="47"/>
      <c r="ZY144" s="47"/>
      <c r="ZZ144" s="47"/>
      <c r="AAA144" s="47"/>
      <c r="AAB144" s="47"/>
      <c r="AAC144" s="47"/>
      <c r="AAD144" s="47"/>
      <c r="AAE144" s="47"/>
      <c r="AAF144" s="47"/>
      <c r="AAG144" s="47"/>
      <c r="AAH144" s="47"/>
      <c r="AAI144" s="47"/>
      <c r="AAJ144" s="47"/>
      <c r="AAK144" s="47"/>
      <c r="AAL144" s="47"/>
      <c r="AAM144" s="47"/>
      <c r="AAN144" s="47"/>
      <c r="AAO144" s="47"/>
      <c r="AAP144" s="47"/>
      <c r="AAQ144" s="47"/>
      <c r="AAR144" s="47"/>
      <c r="AAS144" s="47"/>
      <c r="AAT144" s="47"/>
      <c r="AAU144" s="47"/>
      <c r="AAV144" s="47"/>
      <c r="AAW144" s="47"/>
      <c r="AAX144" s="47"/>
      <c r="AAY144" s="47"/>
      <c r="AAZ144" s="47"/>
      <c r="ABA144" s="47"/>
      <c r="ABB144" s="47"/>
      <c r="ABC144" s="47"/>
      <c r="ABD144" s="47"/>
      <c r="ABE144" s="47"/>
      <c r="ABF144" s="47"/>
      <c r="ABG144" s="47"/>
      <c r="ABH144" s="47"/>
      <c r="ABI144" s="47"/>
      <c r="ABJ144" s="47"/>
      <c r="ABK144" s="47"/>
      <c r="ABL144" s="47"/>
      <c r="ABM144" s="47"/>
      <c r="ABN144" s="47"/>
      <c r="ABO144" s="47"/>
      <c r="ABP144" s="47"/>
      <c r="ABQ144" s="47"/>
      <c r="ABR144" s="47"/>
      <c r="ABS144" s="47"/>
      <c r="ABT144" s="47"/>
      <c r="ABU144" s="47"/>
      <c r="ABV144" s="47"/>
      <c r="ABW144" s="47"/>
      <c r="ABX144" s="47"/>
      <c r="ABY144" s="47"/>
      <c r="ABZ144" s="47"/>
      <c r="ACA144" s="47"/>
      <c r="ACB144" s="47"/>
      <c r="ACC144" s="47"/>
      <c r="ACD144" s="47"/>
      <c r="ACE144" s="47"/>
      <c r="ACF144" s="47"/>
      <c r="ACG144" s="47"/>
      <c r="ACH144" s="47"/>
      <c r="ACI144" s="47"/>
      <c r="ACJ144" s="47"/>
      <c r="ACK144" s="47"/>
      <c r="ACL144" s="47"/>
      <c r="ACM144" s="47"/>
      <c r="ACN144" s="47"/>
      <c r="ACO144" s="47"/>
      <c r="ACP144" s="47"/>
      <c r="ACQ144" s="47"/>
      <c r="ACR144" s="47"/>
      <c r="ACS144" s="47"/>
      <c r="ACT144" s="47"/>
      <c r="ACU144" s="47"/>
      <c r="ACV144" s="47"/>
      <c r="ACW144" s="47"/>
      <c r="ACX144" s="47"/>
      <c r="ACY144" s="47"/>
      <c r="ACZ144" s="47"/>
      <c r="ADA144" s="47"/>
      <c r="ADB144" s="47"/>
      <c r="ADC144" s="47"/>
      <c r="ADD144" s="47"/>
      <c r="ADE144" s="47"/>
      <c r="ADF144" s="47"/>
      <c r="ADG144" s="47"/>
      <c r="ADH144" s="47"/>
      <c r="ADI144" s="47"/>
      <c r="ADJ144" s="47"/>
      <c r="ADK144" s="47"/>
      <c r="ADL144" s="47"/>
      <c r="ADM144" s="47"/>
      <c r="ADN144" s="47"/>
      <c r="ADO144" s="47"/>
      <c r="ADP144" s="47"/>
      <c r="ADQ144" s="47"/>
      <c r="ADR144" s="47"/>
      <c r="ADS144" s="47"/>
      <c r="ADT144" s="47"/>
      <c r="ADU144" s="47"/>
      <c r="ADV144" s="47"/>
      <c r="ADW144" s="47"/>
      <c r="ADX144" s="47"/>
      <c r="ADY144" s="47"/>
      <c r="ADZ144" s="47"/>
      <c r="AEA144" s="47"/>
      <c r="AEB144" s="47"/>
      <c r="AEC144" s="47"/>
      <c r="AED144" s="47"/>
      <c r="AEE144" s="47"/>
      <c r="AEF144" s="47"/>
      <c r="AEG144" s="47"/>
      <c r="AEH144" s="47"/>
      <c r="AEI144" s="47"/>
      <c r="AEJ144" s="47"/>
      <c r="AEK144" s="47"/>
      <c r="AEL144" s="47"/>
      <c r="AEM144" s="47"/>
      <c r="AEN144" s="47"/>
      <c r="AEO144" s="47"/>
      <c r="AEP144" s="47"/>
      <c r="AEQ144" s="47"/>
      <c r="AER144" s="47"/>
      <c r="AES144" s="47"/>
      <c r="AET144" s="47"/>
      <c r="AEU144" s="47"/>
      <c r="AEV144" s="47"/>
      <c r="AEW144" s="47"/>
      <c r="AEX144" s="47"/>
      <c r="AEY144" s="47"/>
      <c r="AEZ144" s="47"/>
      <c r="AFA144" s="47"/>
      <c r="AFB144" s="47"/>
      <c r="AFC144" s="47"/>
      <c r="AFD144" s="47"/>
      <c r="AFE144" s="47"/>
      <c r="AFF144" s="47"/>
      <c r="AFG144" s="47"/>
      <c r="AFH144" s="47"/>
      <c r="AFI144" s="47"/>
      <c r="AFJ144" s="47"/>
      <c r="AFK144" s="47"/>
      <c r="AFL144" s="47"/>
      <c r="AFM144" s="47"/>
      <c r="AFN144" s="47"/>
      <c r="AFO144" s="47"/>
      <c r="AFP144" s="47"/>
      <c r="AFQ144" s="47"/>
      <c r="AFR144" s="47"/>
      <c r="AFS144" s="47"/>
      <c r="AFT144" s="47"/>
      <c r="AFU144" s="47"/>
      <c r="AFV144" s="47"/>
      <c r="AFW144" s="47"/>
      <c r="AFX144" s="47"/>
      <c r="AFY144" s="47"/>
      <c r="AFZ144" s="47"/>
      <c r="AGA144" s="47"/>
      <c r="AGB144" s="47"/>
      <c r="AGC144" s="47"/>
      <c r="AGD144" s="47"/>
      <c r="AGE144" s="47"/>
      <c r="AGF144" s="47"/>
      <c r="AGG144" s="47"/>
      <c r="AGH144" s="47"/>
      <c r="AGI144" s="47"/>
      <c r="AGJ144" s="47"/>
      <c r="AGK144" s="47"/>
      <c r="AGL144" s="47"/>
      <c r="AGM144" s="47"/>
      <c r="AGN144" s="47"/>
      <c r="AGO144" s="47"/>
      <c r="AGP144" s="47"/>
      <c r="AGQ144" s="47"/>
      <c r="AGR144" s="47"/>
      <c r="AGS144" s="47"/>
      <c r="AGT144" s="47"/>
      <c r="AGU144" s="47"/>
      <c r="AGV144" s="47"/>
      <c r="AGW144" s="47"/>
      <c r="AGX144" s="47"/>
      <c r="AGY144" s="47"/>
      <c r="AGZ144" s="47"/>
      <c r="AHA144" s="47"/>
      <c r="AHB144" s="47"/>
      <c r="AHC144" s="47"/>
      <c r="AHD144" s="47"/>
      <c r="AHE144" s="47"/>
      <c r="AHF144" s="47"/>
      <c r="AHG144" s="47"/>
      <c r="AHH144" s="47"/>
      <c r="AHI144" s="47"/>
      <c r="AHJ144" s="47"/>
      <c r="AHK144" s="47"/>
      <c r="AHL144" s="47"/>
      <c r="AHM144" s="47"/>
      <c r="AHN144" s="47"/>
      <c r="AHO144" s="47"/>
      <c r="AHP144" s="47"/>
      <c r="AHQ144" s="47"/>
      <c r="AHR144" s="47"/>
      <c r="AHS144" s="47"/>
      <c r="AHT144" s="47"/>
      <c r="AHU144" s="47"/>
      <c r="AHV144" s="47"/>
      <c r="AHW144" s="47"/>
      <c r="AHX144" s="47"/>
      <c r="AHY144" s="47"/>
      <c r="AHZ144" s="47"/>
      <c r="AIA144" s="47"/>
      <c r="AIB144" s="47"/>
      <c r="AIC144" s="47"/>
      <c r="AID144" s="47"/>
      <c r="AIE144" s="47"/>
      <c r="AIF144" s="47"/>
      <c r="AIG144" s="47"/>
      <c r="AIH144" s="47"/>
      <c r="AII144" s="47"/>
      <c r="AIJ144" s="47"/>
      <c r="AIK144" s="47"/>
      <c r="AIL144" s="47"/>
      <c r="AIM144" s="47"/>
      <c r="AIN144" s="47"/>
      <c r="AIO144" s="47"/>
      <c r="AIP144" s="47"/>
      <c r="AIQ144" s="47"/>
      <c r="AIR144" s="47"/>
      <c r="AIS144" s="47"/>
      <c r="AIT144" s="47"/>
      <c r="AIU144" s="47"/>
      <c r="AIV144" s="47"/>
      <c r="AIW144" s="47"/>
      <c r="AIX144" s="47"/>
      <c r="AIY144" s="47"/>
      <c r="AIZ144" s="47"/>
      <c r="AJA144" s="47"/>
      <c r="AJB144" s="47"/>
      <c r="AJC144" s="47"/>
      <c r="AJD144" s="47"/>
      <c r="AJE144" s="47"/>
      <c r="AJF144" s="47"/>
      <c r="AJG144" s="47"/>
      <c r="AJH144" s="47"/>
      <c r="AJI144" s="47"/>
      <c r="AJJ144" s="47"/>
      <c r="AJK144" s="47"/>
      <c r="AJL144" s="47"/>
      <c r="AJM144" s="47"/>
      <c r="AJN144" s="47"/>
      <c r="AJO144" s="47"/>
      <c r="AJP144" s="47"/>
      <c r="AJQ144" s="47"/>
      <c r="AJR144" s="47"/>
      <c r="AJS144" s="47"/>
      <c r="AJT144" s="47"/>
      <c r="AJU144" s="47"/>
      <c r="AJV144" s="47"/>
      <c r="AJW144" s="47"/>
      <c r="AJX144" s="47"/>
      <c r="AJY144" s="47"/>
      <c r="AJZ144" s="47"/>
      <c r="AKA144" s="47"/>
      <c r="AKB144" s="47"/>
      <c r="AKC144" s="47"/>
      <c r="AKD144" s="47"/>
      <c r="AKE144" s="47"/>
      <c r="AKF144" s="47"/>
      <c r="AKG144" s="47"/>
      <c r="AKH144" s="47"/>
      <c r="AKI144" s="47"/>
      <c r="AKJ144" s="47"/>
      <c r="AKK144" s="47"/>
      <c r="AKL144" s="47"/>
      <c r="AKM144" s="47"/>
      <c r="AKN144" s="47"/>
      <c r="AKO144" s="47"/>
      <c r="AKP144" s="47"/>
      <c r="AKQ144" s="47"/>
      <c r="AKR144" s="47"/>
      <c r="AKS144" s="47"/>
      <c r="AKT144" s="47"/>
      <c r="AKU144" s="47"/>
      <c r="AKV144" s="47"/>
      <c r="AKW144" s="47"/>
      <c r="AKX144" s="47"/>
      <c r="AKY144" s="47"/>
      <c r="AKZ144" s="47"/>
      <c r="ALA144" s="47"/>
      <c r="ALB144" s="47"/>
      <c r="ALC144" s="47"/>
      <c r="ALD144" s="47"/>
      <c r="ALE144" s="47"/>
      <c r="ALF144" s="47"/>
      <c r="ALG144" s="47"/>
      <c r="ALH144" s="47"/>
      <c r="ALI144" s="47"/>
      <c r="ALJ144" s="47"/>
      <c r="ALK144" s="47"/>
      <c r="ALL144" s="47"/>
      <c r="ALM144" s="47"/>
      <c r="ALN144" s="47"/>
      <c r="ALO144" s="47"/>
      <c r="ALP144" s="47"/>
      <c r="ALQ144" s="47"/>
      <c r="ALR144" s="47"/>
      <c r="ALS144" s="47"/>
      <c r="ALT144" s="47"/>
      <c r="ALU144" s="47"/>
      <c r="ALV144" s="47"/>
      <c r="ALW144" s="47"/>
      <c r="ALX144" s="47"/>
      <c r="ALY144" s="47"/>
      <c r="ALZ144" s="47"/>
      <c r="AMA144" s="47"/>
      <c r="AMB144" s="47"/>
      <c r="AMC144" s="47"/>
      <c r="AMD144" s="47"/>
      <c r="AME144" s="47"/>
      <c r="AMF144" s="47"/>
      <c r="AMG144" s="47"/>
      <c r="AMH144" s="47"/>
      <c r="AMI144" s="47"/>
      <c r="AMJ144" s="47"/>
      <c r="AMK144" s="47"/>
      <c r="AML144" s="47"/>
    </row>
    <row r="145" spans="1:1026" s="51" customFormat="1" ht="19.5" customHeight="1">
      <c r="A145" s="47"/>
      <c r="B145" s="92"/>
      <c r="C145" s="254" t="s">
        <v>157</v>
      </c>
      <c r="D145" s="255"/>
      <c r="E145" s="250"/>
      <c r="F145" s="279">
        <v>0.03</v>
      </c>
      <c r="G145" s="280"/>
      <c r="H145" s="130">
        <f>((G139+H139)/(1-F141))*F145</f>
        <v>107.88110784041025</v>
      </c>
      <c r="I145" s="64"/>
      <c r="J145" s="47"/>
      <c r="K145" s="1"/>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c r="BY145" s="47"/>
      <c r="BZ145" s="47"/>
      <c r="CA145" s="47"/>
      <c r="CB145" s="47"/>
      <c r="CC145" s="47"/>
      <c r="CD145" s="47"/>
      <c r="CE145" s="47"/>
      <c r="CF145" s="47"/>
      <c r="CG145" s="47"/>
      <c r="CH145" s="47"/>
      <c r="CI145" s="47"/>
      <c r="CJ145" s="47"/>
      <c r="CK145" s="47"/>
      <c r="CL145" s="47"/>
      <c r="CM145" s="47"/>
      <c r="CN145" s="47"/>
      <c r="CO145" s="47"/>
      <c r="CP145" s="47"/>
      <c r="CQ145" s="47"/>
      <c r="CR145" s="47"/>
      <c r="CS145" s="47"/>
      <c r="CT145" s="47"/>
      <c r="CU145" s="47"/>
      <c r="CV145" s="47"/>
      <c r="CW145" s="47"/>
      <c r="CX145" s="47"/>
      <c r="CY145" s="47"/>
      <c r="CZ145" s="47"/>
      <c r="DA145" s="47"/>
      <c r="DB145" s="47"/>
      <c r="DC145" s="47"/>
      <c r="DD145" s="47"/>
      <c r="DE145" s="47"/>
      <c r="DF145" s="47"/>
      <c r="DG145" s="47"/>
      <c r="DH145" s="47"/>
      <c r="DI145" s="47"/>
      <c r="DJ145" s="47"/>
      <c r="DK145" s="47"/>
      <c r="DL145" s="47"/>
      <c r="DM145" s="47"/>
      <c r="DN145" s="47"/>
      <c r="DO145" s="47"/>
      <c r="DP145" s="47"/>
      <c r="DQ145" s="47"/>
      <c r="DR145" s="47"/>
      <c r="DS145" s="47"/>
      <c r="DT145" s="47"/>
      <c r="DU145" s="47"/>
      <c r="DV145" s="47"/>
      <c r="DW145" s="47"/>
      <c r="DX145" s="47"/>
      <c r="DY145" s="47"/>
      <c r="DZ145" s="47"/>
      <c r="EA145" s="47"/>
      <c r="EB145" s="47"/>
      <c r="EC145" s="47"/>
      <c r="ED145" s="47"/>
      <c r="EE145" s="47"/>
      <c r="EF145" s="47"/>
      <c r="EG145" s="47"/>
      <c r="EH145" s="47"/>
      <c r="EI145" s="47"/>
      <c r="EJ145" s="47"/>
      <c r="EK145" s="47"/>
      <c r="EL145" s="47"/>
      <c r="EM145" s="47"/>
      <c r="EN145" s="47"/>
      <c r="EO145" s="47"/>
      <c r="EP145" s="47"/>
      <c r="EQ145" s="47"/>
      <c r="ER145" s="47"/>
      <c r="ES145" s="47"/>
      <c r="ET145" s="47"/>
      <c r="EU145" s="47"/>
      <c r="EV145" s="47"/>
      <c r="EW145" s="47"/>
      <c r="EX145" s="47"/>
      <c r="EY145" s="47"/>
      <c r="EZ145" s="47"/>
      <c r="FA145" s="47"/>
      <c r="FB145" s="47"/>
      <c r="FC145" s="47"/>
      <c r="FD145" s="47"/>
      <c r="FE145" s="47"/>
      <c r="FF145" s="47"/>
      <c r="FG145" s="47"/>
      <c r="FH145" s="47"/>
      <c r="FI145" s="47"/>
      <c r="FJ145" s="47"/>
      <c r="FK145" s="47"/>
      <c r="FL145" s="47"/>
      <c r="FM145" s="47"/>
      <c r="FN145" s="47"/>
      <c r="FO145" s="47"/>
      <c r="FP145" s="47"/>
      <c r="FQ145" s="47"/>
      <c r="FR145" s="47"/>
      <c r="FS145" s="47"/>
      <c r="FT145" s="47"/>
      <c r="FU145" s="47"/>
      <c r="FV145" s="47"/>
      <c r="FW145" s="47"/>
      <c r="FX145" s="47"/>
      <c r="FY145" s="47"/>
      <c r="FZ145" s="47"/>
      <c r="GA145" s="47"/>
      <c r="GB145" s="47"/>
      <c r="GC145" s="47"/>
      <c r="GD145" s="47"/>
      <c r="GE145" s="47"/>
      <c r="GF145" s="47"/>
      <c r="GG145" s="47"/>
      <c r="GH145" s="47"/>
      <c r="GI145" s="47"/>
      <c r="GJ145" s="47"/>
      <c r="GK145" s="47"/>
      <c r="GL145" s="47"/>
      <c r="GM145" s="47"/>
      <c r="GN145" s="47"/>
      <c r="GO145" s="47"/>
      <c r="GP145" s="47"/>
      <c r="GQ145" s="47"/>
      <c r="GR145" s="47"/>
      <c r="GS145" s="47"/>
      <c r="GT145" s="47"/>
      <c r="GU145" s="47"/>
      <c r="GV145" s="47"/>
      <c r="GW145" s="47"/>
      <c r="GX145" s="47"/>
      <c r="GY145" s="47"/>
      <c r="GZ145" s="47"/>
      <c r="HA145" s="47"/>
      <c r="HB145" s="47"/>
      <c r="HC145" s="47"/>
      <c r="HD145" s="47"/>
      <c r="HE145" s="47"/>
      <c r="HF145" s="47"/>
      <c r="HG145" s="47"/>
      <c r="HH145" s="47"/>
      <c r="HI145" s="47"/>
      <c r="HJ145" s="47"/>
      <c r="HK145" s="47"/>
      <c r="HL145" s="47"/>
      <c r="HM145" s="47"/>
      <c r="HN145" s="47"/>
      <c r="HO145" s="47"/>
      <c r="HP145" s="47"/>
      <c r="HQ145" s="47"/>
      <c r="HR145" s="47"/>
      <c r="HS145" s="47"/>
      <c r="HT145" s="47"/>
      <c r="HU145" s="47"/>
      <c r="HV145" s="47"/>
      <c r="HW145" s="47"/>
      <c r="HX145" s="47"/>
      <c r="HY145" s="47"/>
      <c r="HZ145" s="47"/>
      <c r="IA145" s="47"/>
      <c r="IB145" s="47"/>
      <c r="IC145" s="47"/>
      <c r="ID145" s="47"/>
      <c r="IE145" s="47"/>
      <c r="IF145" s="47"/>
      <c r="IG145" s="47"/>
      <c r="IH145" s="47"/>
      <c r="II145" s="47"/>
      <c r="IJ145" s="47"/>
      <c r="IK145" s="47"/>
      <c r="IL145" s="47"/>
      <c r="IM145" s="47"/>
      <c r="IN145" s="47"/>
      <c r="IO145" s="47"/>
      <c r="IP145" s="47"/>
      <c r="IQ145" s="47"/>
      <c r="IR145" s="47"/>
      <c r="IS145" s="47"/>
      <c r="IT145" s="47"/>
      <c r="IU145" s="47"/>
      <c r="IV145" s="47"/>
      <c r="IW145" s="47"/>
      <c r="IX145" s="47"/>
      <c r="IY145" s="47"/>
      <c r="IZ145" s="47"/>
      <c r="JA145" s="47"/>
      <c r="JB145" s="47"/>
      <c r="JC145" s="47"/>
      <c r="JD145" s="47"/>
      <c r="JE145" s="47"/>
      <c r="JF145" s="47"/>
      <c r="JG145" s="47"/>
      <c r="JH145" s="47"/>
      <c r="JI145" s="47"/>
      <c r="JJ145" s="47"/>
      <c r="JK145" s="47"/>
      <c r="JL145" s="47"/>
      <c r="JM145" s="47"/>
      <c r="JN145" s="47"/>
      <c r="JO145" s="47"/>
      <c r="JP145" s="47"/>
      <c r="JQ145" s="47"/>
      <c r="JR145" s="47"/>
      <c r="JS145" s="47"/>
      <c r="JT145" s="47"/>
      <c r="JU145" s="47"/>
      <c r="JV145" s="47"/>
      <c r="JW145" s="47"/>
      <c r="JX145" s="47"/>
      <c r="JY145" s="47"/>
      <c r="JZ145" s="47"/>
      <c r="KA145" s="47"/>
      <c r="KB145" s="47"/>
      <c r="KC145" s="47"/>
      <c r="KD145" s="47"/>
      <c r="KE145" s="47"/>
      <c r="KF145" s="47"/>
      <c r="KG145" s="47"/>
      <c r="KH145" s="47"/>
      <c r="KI145" s="47"/>
      <c r="KJ145" s="47"/>
      <c r="KK145" s="47"/>
      <c r="KL145" s="47"/>
      <c r="KM145" s="47"/>
      <c r="KN145" s="47"/>
      <c r="KO145" s="47"/>
      <c r="KP145" s="47"/>
      <c r="KQ145" s="47"/>
      <c r="KR145" s="47"/>
      <c r="KS145" s="47"/>
      <c r="KT145" s="47"/>
      <c r="KU145" s="47"/>
      <c r="KV145" s="47"/>
      <c r="KW145" s="47"/>
      <c r="KX145" s="47"/>
      <c r="KY145" s="47"/>
      <c r="KZ145" s="47"/>
      <c r="LA145" s="47"/>
      <c r="LB145" s="47"/>
      <c r="LC145" s="47"/>
      <c r="LD145" s="47"/>
      <c r="LE145" s="47"/>
      <c r="LF145" s="47"/>
      <c r="LG145" s="47"/>
      <c r="LH145" s="47"/>
      <c r="LI145" s="47"/>
      <c r="LJ145" s="47"/>
      <c r="LK145" s="47"/>
      <c r="LL145" s="47"/>
      <c r="LM145" s="47"/>
      <c r="LN145" s="47"/>
      <c r="LO145" s="47"/>
      <c r="LP145" s="47"/>
      <c r="LQ145" s="47"/>
      <c r="LR145" s="47"/>
      <c r="LS145" s="47"/>
      <c r="LT145" s="47"/>
      <c r="LU145" s="47"/>
      <c r="LV145" s="47"/>
      <c r="LW145" s="47"/>
      <c r="LX145" s="47"/>
      <c r="LY145" s="47"/>
      <c r="LZ145" s="47"/>
      <c r="MA145" s="47"/>
      <c r="MB145" s="47"/>
      <c r="MC145" s="47"/>
      <c r="MD145" s="47"/>
      <c r="ME145" s="47"/>
      <c r="MF145" s="47"/>
      <c r="MG145" s="47"/>
      <c r="MH145" s="47"/>
      <c r="MI145" s="47"/>
      <c r="MJ145" s="47"/>
      <c r="MK145" s="47"/>
      <c r="ML145" s="47"/>
      <c r="MM145" s="47"/>
      <c r="MN145" s="47"/>
      <c r="MO145" s="47"/>
      <c r="MP145" s="47"/>
      <c r="MQ145" s="47"/>
      <c r="MR145" s="47"/>
      <c r="MS145" s="47"/>
      <c r="MT145" s="47"/>
      <c r="MU145" s="47"/>
      <c r="MV145" s="47"/>
      <c r="MW145" s="47"/>
      <c r="MX145" s="47"/>
      <c r="MY145" s="47"/>
      <c r="MZ145" s="47"/>
      <c r="NA145" s="47"/>
      <c r="NB145" s="47"/>
      <c r="NC145" s="47"/>
      <c r="ND145" s="47"/>
      <c r="NE145" s="47"/>
      <c r="NF145" s="47"/>
      <c r="NG145" s="47"/>
      <c r="NH145" s="47"/>
      <c r="NI145" s="47"/>
      <c r="NJ145" s="47"/>
      <c r="NK145" s="47"/>
      <c r="NL145" s="47"/>
      <c r="NM145" s="47"/>
      <c r="NN145" s="47"/>
      <c r="NO145" s="47"/>
      <c r="NP145" s="47"/>
      <c r="NQ145" s="47"/>
      <c r="NR145" s="47"/>
      <c r="NS145" s="47"/>
      <c r="NT145" s="47"/>
      <c r="NU145" s="47"/>
      <c r="NV145" s="47"/>
      <c r="NW145" s="47"/>
      <c r="NX145" s="47"/>
      <c r="NY145" s="47"/>
      <c r="NZ145" s="47"/>
      <c r="OA145" s="47"/>
      <c r="OB145" s="47"/>
      <c r="OC145" s="47"/>
      <c r="OD145" s="47"/>
      <c r="OE145" s="47"/>
      <c r="OF145" s="47"/>
      <c r="OG145" s="47"/>
      <c r="OH145" s="47"/>
      <c r="OI145" s="47"/>
      <c r="OJ145" s="47"/>
      <c r="OK145" s="47"/>
      <c r="OL145" s="47"/>
      <c r="OM145" s="47"/>
      <c r="ON145" s="47"/>
      <c r="OO145" s="47"/>
      <c r="OP145" s="47"/>
      <c r="OQ145" s="47"/>
      <c r="OR145" s="47"/>
      <c r="OS145" s="47"/>
      <c r="OT145" s="47"/>
      <c r="OU145" s="47"/>
      <c r="OV145" s="47"/>
      <c r="OW145" s="47"/>
      <c r="OX145" s="47"/>
      <c r="OY145" s="47"/>
      <c r="OZ145" s="47"/>
      <c r="PA145" s="47"/>
      <c r="PB145" s="47"/>
      <c r="PC145" s="47"/>
      <c r="PD145" s="47"/>
      <c r="PE145" s="47"/>
      <c r="PF145" s="47"/>
      <c r="PG145" s="47"/>
      <c r="PH145" s="47"/>
      <c r="PI145" s="47"/>
      <c r="PJ145" s="47"/>
      <c r="PK145" s="47"/>
      <c r="PL145" s="47"/>
      <c r="PM145" s="47"/>
      <c r="PN145" s="47"/>
      <c r="PO145" s="47"/>
      <c r="PP145" s="47"/>
      <c r="PQ145" s="47"/>
      <c r="PR145" s="47"/>
      <c r="PS145" s="47"/>
      <c r="PT145" s="47"/>
      <c r="PU145" s="47"/>
      <c r="PV145" s="47"/>
      <c r="PW145" s="47"/>
      <c r="PX145" s="47"/>
      <c r="PY145" s="47"/>
      <c r="PZ145" s="47"/>
      <c r="QA145" s="47"/>
      <c r="QB145" s="47"/>
      <c r="QC145" s="47"/>
      <c r="QD145" s="47"/>
      <c r="QE145" s="47"/>
      <c r="QF145" s="47"/>
      <c r="QG145" s="47"/>
      <c r="QH145" s="47"/>
      <c r="QI145" s="47"/>
      <c r="QJ145" s="47"/>
      <c r="QK145" s="47"/>
      <c r="QL145" s="47"/>
      <c r="QM145" s="47"/>
      <c r="QN145" s="47"/>
      <c r="QO145" s="47"/>
      <c r="QP145" s="47"/>
      <c r="QQ145" s="47"/>
      <c r="QR145" s="47"/>
      <c r="QS145" s="47"/>
      <c r="QT145" s="47"/>
      <c r="QU145" s="47"/>
      <c r="QV145" s="47"/>
      <c r="QW145" s="47"/>
      <c r="QX145" s="47"/>
      <c r="QY145" s="47"/>
      <c r="QZ145" s="47"/>
      <c r="RA145" s="47"/>
      <c r="RB145" s="47"/>
      <c r="RC145" s="47"/>
      <c r="RD145" s="47"/>
      <c r="RE145" s="47"/>
      <c r="RF145" s="47"/>
      <c r="RG145" s="47"/>
      <c r="RH145" s="47"/>
      <c r="RI145" s="47"/>
      <c r="RJ145" s="47"/>
      <c r="RK145" s="47"/>
      <c r="RL145" s="47"/>
      <c r="RM145" s="47"/>
      <c r="RN145" s="47"/>
      <c r="RO145" s="47"/>
      <c r="RP145" s="47"/>
      <c r="RQ145" s="47"/>
      <c r="RR145" s="47"/>
      <c r="RS145" s="47"/>
      <c r="RT145" s="47"/>
      <c r="RU145" s="47"/>
      <c r="RV145" s="47"/>
      <c r="RW145" s="47"/>
      <c r="RX145" s="47"/>
      <c r="RY145" s="47"/>
      <c r="RZ145" s="47"/>
      <c r="SA145" s="47"/>
      <c r="SB145" s="47"/>
      <c r="SC145" s="47"/>
      <c r="SD145" s="47"/>
      <c r="SE145" s="47"/>
      <c r="SF145" s="47"/>
      <c r="SG145" s="47"/>
      <c r="SH145" s="47"/>
      <c r="SI145" s="47"/>
      <c r="SJ145" s="47"/>
      <c r="SK145" s="47"/>
      <c r="SL145" s="47"/>
      <c r="SM145" s="47"/>
      <c r="SN145" s="47"/>
      <c r="SO145" s="47"/>
      <c r="SP145" s="47"/>
      <c r="SQ145" s="47"/>
      <c r="SR145" s="47"/>
      <c r="SS145" s="47"/>
      <c r="ST145" s="47"/>
      <c r="SU145" s="47"/>
      <c r="SV145" s="47"/>
      <c r="SW145" s="47"/>
      <c r="SX145" s="47"/>
      <c r="SY145" s="47"/>
      <c r="SZ145" s="47"/>
      <c r="TA145" s="47"/>
      <c r="TB145" s="47"/>
      <c r="TC145" s="47"/>
      <c r="TD145" s="47"/>
      <c r="TE145" s="47"/>
      <c r="TF145" s="47"/>
      <c r="TG145" s="47"/>
      <c r="TH145" s="47"/>
      <c r="TI145" s="47"/>
      <c r="TJ145" s="47"/>
      <c r="TK145" s="47"/>
      <c r="TL145" s="47"/>
      <c r="TM145" s="47"/>
      <c r="TN145" s="47"/>
      <c r="TO145" s="47"/>
      <c r="TP145" s="47"/>
      <c r="TQ145" s="47"/>
      <c r="TR145" s="47"/>
      <c r="TS145" s="47"/>
      <c r="TT145" s="47"/>
      <c r="TU145" s="47"/>
      <c r="TV145" s="47"/>
      <c r="TW145" s="47"/>
      <c r="TX145" s="47"/>
      <c r="TY145" s="47"/>
      <c r="TZ145" s="47"/>
      <c r="UA145" s="47"/>
      <c r="UB145" s="47"/>
      <c r="UC145" s="47"/>
      <c r="UD145" s="47"/>
      <c r="UE145" s="47"/>
      <c r="UF145" s="47"/>
      <c r="UG145" s="47"/>
      <c r="UH145" s="47"/>
      <c r="UI145" s="47"/>
      <c r="UJ145" s="47"/>
      <c r="UK145" s="47"/>
      <c r="UL145" s="47"/>
      <c r="UM145" s="47"/>
      <c r="UN145" s="47"/>
      <c r="UO145" s="47"/>
      <c r="UP145" s="47"/>
      <c r="UQ145" s="47"/>
      <c r="UR145" s="47"/>
      <c r="US145" s="47"/>
      <c r="UT145" s="47"/>
      <c r="UU145" s="47"/>
      <c r="UV145" s="47"/>
      <c r="UW145" s="47"/>
      <c r="UX145" s="47"/>
      <c r="UY145" s="47"/>
      <c r="UZ145" s="47"/>
      <c r="VA145" s="47"/>
      <c r="VB145" s="47"/>
      <c r="VC145" s="47"/>
      <c r="VD145" s="47"/>
      <c r="VE145" s="47"/>
      <c r="VF145" s="47"/>
      <c r="VG145" s="47"/>
      <c r="VH145" s="47"/>
      <c r="VI145" s="47"/>
      <c r="VJ145" s="47"/>
      <c r="VK145" s="47"/>
      <c r="VL145" s="47"/>
      <c r="VM145" s="47"/>
      <c r="VN145" s="47"/>
      <c r="VO145" s="47"/>
      <c r="VP145" s="47"/>
      <c r="VQ145" s="47"/>
      <c r="VR145" s="47"/>
      <c r="VS145" s="47"/>
      <c r="VT145" s="47"/>
      <c r="VU145" s="47"/>
      <c r="VV145" s="47"/>
      <c r="VW145" s="47"/>
      <c r="VX145" s="47"/>
      <c r="VY145" s="47"/>
      <c r="VZ145" s="47"/>
      <c r="WA145" s="47"/>
      <c r="WB145" s="47"/>
      <c r="WC145" s="47"/>
      <c r="WD145" s="47"/>
      <c r="WE145" s="47"/>
      <c r="WF145" s="47"/>
      <c r="WG145" s="47"/>
      <c r="WH145" s="47"/>
      <c r="WI145" s="47"/>
      <c r="WJ145" s="47"/>
      <c r="WK145" s="47"/>
      <c r="WL145" s="47"/>
      <c r="WM145" s="47"/>
      <c r="WN145" s="47"/>
      <c r="WO145" s="47"/>
      <c r="WP145" s="47"/>
      <c r="WQ145" s="47"/>
      <c r="WR145" s="47"/>
      <c r="WS145" s="47"/>
      <c r="WT145" s="47"/>
      <c r="WU145" s="47"/>
      <c r="WV145" s="47"/>
      <c r="WW145" s="47"/>
      <c r="WX145" s="47"/>
      <c r="WY145" s="47"/>
      <c r="WZ145" s="47"/>
      <c r="XA145" s="47"/>
      <c r="XB145" s="47"/>
      <c r="XC145" s="47"/>
      <c r="XD145" s="47"/>
      <c r="XE145" s="47"/>
      <c r="XF145" s="47"/>
      <c r="XG145" s="47"/>
      <c r="XH145" s="47"/>
      <c r="XI145" s="47"/>
      <c r="XJ145" s="47"/>
      <c r="XK145" s="47"/>
      <c r="XL145" s="47"/>
      <c r="XM145" s="47"/>
      <c r="XN145" s="47"/>
      <c r="XO145" s="47"/>
      <c r="XP145" s="47"/>
      <c r="XQ145" s="47"/>
      <c r="XR145" s="47"/>
      <c r="XS145" s="47"/>
      <c r="XT145" s="47"/>
      <c r="XU145" s="47"/>
      <c r="XV145" s="47"/>
      <c r="XW145" s="47"/>
      <c r="XX145" s="47"/>
      <c r="XY145" s="47"/>
      <c r="XZ145" s="47"/>
      <c r="YA145" s="47"/>
      <c r="YB145" s="47"/>
      <c r="YC145" s="47"/>
      <c r="YD145" s="47"/>
      <c r="YE145" s="47"/>
      <c r="YF145" s="47"/>
      <c r="YG145" s="47"/>
      <c r="YH145" s="47"/>
      <c r="YI145" s="47"/>
      <c r="YJ145" s="47"/>
      <c r="YK145" s="47"/>
      <c r="YL145" s="47"/>
      <c r="YM145" s="47"/>
      <c r="YN145" s="47"/>
      <c r="YO145" s="47"/>
      <c r="YP145" s="47"/>
      <c r="YQ145" s="47"/>
      <c r="YR145" s="47"/>
      <c r="YS145" s="47"/>
      <c r="YT145" s="47"/>
      <c r="YU145" s="47"/>
      <c r="YV145" s="47"/>
      <c r="YW145" s="47"/>
      <c r="YX145" s="47"/>
      <c r="YY145" s="47"/>
      <c r="YZ145" s="47"/>
      <c r="ZA145" s="47"/>
      <c r="ZB145" s="47"/>
      <c r="ZC145" s="47"/>
      <c r="ZD145" s="47"/>
      <c r="ZE145" s="47"/>
      <c r="ZF145" s="47"/>
      <c r="ZG145" s="47"/>
      <c r="ZH145" s="47"/>
      <c r="ZI145" s="47"/>
      <c r="ZJ145" s="47"/>
      <c r="ZK145" s="47"/>
      <c r="ZL145" s="47"/>
      <c r="ZM145" s="47"/>
      <c r="ZN145" s="47"/>
      <c r="ZO145" s="47"/>
      <c r="ZP145" s="47"/>
      <c r="ZQ145" s="47"/>
      <c r="ZR145" s="47"/>
      <c r="ZS145" s="47"/>
      <c r="ZT145" s="47"/>
      <c r="ZU145" s="47"/>
      <c r="ZV145" s="47"/>
      <c r="ZW145" s="47"/>
      <c r="ZX145" s="47"/>
      <c r="ZY145" s="47"/>
      <c r="ZZ145" s="47"/>
      <c r="AAA145" s="47"/>
      <c r="AAB145" s="47"/>
      <c r="AAC145" s="47"/>
      <c r="AAD145" s="47"/>
      <c r="AAE145" s="47"/>
      <c r="AAF145" s="47"/>
      <c r="AAG145" s="47"/>
      <c r="AAH145" s="47"/>
      <c r="AAI145" s="47"/>
      <c r="AAJ145" s="47"/>
      <c r="AAK145" s="47"/>
      <c r="AAL145" s="47"/>
      <c r="AAM145" s="47"/>
      <c r="AAN145" s="47"/>
      <c r="AAO145" s="47"/>
      <c r="AAP145" s="47"/>
      <c r="AAQ145" s="47"/>
      <c r="AAR145" s="47"/>
      <c r="AAS145" s="47"/>
      <c r="AAT145" s="47"/>
      <c r="AAU145" s="47"/>
      <c r="AAV145" s="47"/>
      <c r="AAW145" s="47"/>
      <c r="AAX145" s="47"/>
      <c r="AAY145" s="47"/>
      <c r="AAZ145" s="47"/>
      <c r="ABA145" s="47"/>
      <c r="ABB145" s="47"/>
      <c r="ABC145" s="47"/>
      <c r="ABD145" s="47"/>
      <c r="ABE145" s="47"/>
      <c r="ABF145" s="47"/>
      <c r="ABG145" s="47"/>
      <c r="ABH145" s="47"/>
      <c r="ABI145" s="47"/>
      <c r="ABJ145" s="47"/>
      <c r="ABK145" s="47"/>
      <c r="ABL145" s="47"/>
      <c r="ABM145" s="47"/>
      <c r="ABN145" s="47"/>
      <c r="ABO145" s="47"/>
      <c r="ABP145" s="47"/>
      <c r="ABQ145" s="47"/>
      <c r="ABR145" s="47"/>
      <c r="ABS145" s="47"/>
      <c r="ABT145" s="47"/>
      <c r="ABU145" s="47"/>
      <c r="ABV145" s="47"/>
      <c r="ABW145" s="47"/>
      <c r="ABX145" s="47"/>
      <c r="ABY145" s="47"/>
      <c r="ABZ145" s="47"/>
      <c r="ACA145" s="47"/>
      <c r="ACB145" s="47"/>
      <c r="ACC145" s="47"/>
      <c r="ACD145" s="47"/>
      <c r="ACE145" s="47"/>
      <c r="ACF145" s="47"/>
      <c r="ACG145" s="47"/>
      <c r="ACH145" s="47"/>
      <c r="ACI145" s="47"/>
      <c r="ACJ145" s="47"/>
      <c r="ACK145" s="47"/>
      <c r="ACL145" s="47"/>
      <c r="ACM145" s="47"/>
      <c r="ACN145" s="47"/>
      <c r="ACO145" s="47"/>
      <c r="ACP145" s="47"/>
      <c r="ACQ145" s="47"/>
      <c r="ACR145" s="47"/>
      <c r="ACS145" s="47"/>
      <c r="ACT145" s="47"/>
      <c r="ACU145" s="47"/>
      <c r="ACV145" s="47"/>
      <c r="ACW145" s="47"/>
      <c r="ACX145" s="47"/>
      <c r="ACY145" s="47"/>
      <c r="ACZ145" s="47"/>
      <c r="ADA145" s="47"/>
      <c r="ADB145" s="47"/>
      <c r="ADC145" s="47"/>
      <c r="ADD145" s="47"/>
      <c r="ADE145" s="47"/>
      <c r="ADF145" s="47"/>
      <c r="ADG145" s="47"/>
      <c r="ADH145" s="47"/>
      <c r="ADI145" s="47"/>
      <c r="ADJ145" s="47"/>
      <c r="ADK145" s="47"/>
      <c r="ADL145" s="47"/>
      <c r="ADM145" s="47"/>
      <c r="ADN145" s="47"/>
      <c r="ADO145" s="47"/>
      <c r="ADP145" s="47"/>
      <c r="ADQ145" s="47"/>
      <c r="ADR145" s="47"/>
      <c r="ADS145" s="47"/>
      <c r="ADT145" s="47"/>
      <c r="ADU145" s="47"/>
      <c r="ADV145" s="47"/>
      <c r="ADW145" s="47"/>
      <c r="ADX145" s="47"/>
      <c r="ADY145" s="47"/>
      <c r="ADZ145" s="47"/>
      <c r="AEA145" s="47"/>
      <c r="AEB145" s="47"/>
      <c r="AEC145" s="47"/>
      <c r="AED145" s="47"/>
      <c r="AEE145" s="47"/>
      <c r="AEF145" s="47"/>
      <c r="AEG145" s="47"/>
      <c r="AEH145" s="47"/>
      <c r="AEI145" s="47"/>
      <c r="AEJ145" s="47"/>
      <c r="AEK145" s="47"/>
      <c r="AEL145" s="47"/>
      <c r="AEM145" s="47"/>
      <c r="AEN145" s="47"/>
      <c r="AEO145" s="47"/>
      <c r="AEP145" s="47"/>
      <c r="AEQ145" s="47"/>
      <c r="AER145" s="47"/>
      <c r="AES145" s="47"/>
      <c r="AET145" s="47"/>
      <c r="AEU145" s="47"/>
      <c r="AEV145" s="47"/>
      <c r="AEW145" s="47"/>
      <c r="AEX145" s="47"/>
      <c r="AEY145" s="47"/>
      <c r="AEZ145" s="47"/>
      <c r="AFA145" s="47"/>
      <c r="AFB145" s="47"/>
      <c r="AFC145" s="47"/>
      <c r="AFD145" s="47"/>
      <c r="AFE145" s="47"/>
      <c r="AFF145" s="47"/>
      <c r="AFG145" s="47"/>
      <c r="AFH145" s="47"/>
      <c r="AFI145" s="47"/>
      <c r="AFJ145" s="47"/>
      <c r="AFK145" s="47"/>
      <c r="AFL145" s="47"/>
      <c r="AFM145" s="47"/>
      <c r="AFN145" s="47"/>
      <c r="AFO145" s="47"/>
      <c r="AFP145" s="47"/>
      <c r="AFQ145" s="47"/>
      <c r="AFR145" s="47"/>
      <c r="AFS145" s="47"/>
      <c r="AFT145" s="47"/>
      <c r="AFU145" s="47"/>
      <c r="AFV145" s="47"/>
      <c r="AFW145" s="47"/>
      <c r="AFX145" s="47"/>
      <c r="AFY145" s="47"/>
      <c r="AFZ145" s="47"/>
      <c r="AGA145" s="47"/>
      <c r="AGB145" s="47"/>
      <c r="AGC145" s="47"/>
      <c r="AGD145" s="47"/>
      <c r="AGE145" s="47"/>
      <c r="AGF145" s="47"/>
      <c r="AGG145" s="47"/>
      <c r="AGH145" s="47"/>
      <c r="AGI145" s="47"/>
      <c r="AGJ145" s="47"/>
      <c r="AGK145" s="47"/>
      <c r="AGL145" s="47"/>
      <c r="AGM145" s="47"/>
      <c r="AGN145" s="47"/>
      <c r="AGO145" s="47"/>
      <c r="AGP145" s="47"/>
      <c r="AGQ145" s="47"/>
      <c r="AGR145" s="47"/>
      <c r="AGS145" s="47"/>
      <c r="AGT145" s="47"/>
      <c r="AGU145" s="47"/>
      <c r="AGV145" s="47"/>
      <c r="AGW145" s="47"/>
      <c r="AGX145" s="47"/>
      <c r="AGY145" s="47"/>
      <c r="AGZ145" s="47"/>
      <c r="AHA145" s="47"/>
      <c r="AHB145" s="47"/>
      <c r="AHC145" s="47"/>
      <c r="AHD145" s="47"/>
      <c r="AHE145" s="47"/>
      <c r="AHF145" s="47"/>
      <c r="AHG145" s="47"/>
      <c r="AHH145" s="47"/>
      <c r="AHI145" s="47"/>
      <c r="AHJ145" s="47"/>
      <c r="AHK145" s="47"/>
      <c r="AHL145" s="47"/>
      <c r="AHM145" s="47"/>
      <c r="AHN145" s="47"/>
      <c r="AHO145" s="47"/>
      <c r="AHP145" s="47"/>
      <c r="AHQ145" s="47"/>
      <c r="AHR145" s="47"/>
      <c r="AHS145" s="47"/>
      <c r="AHT145" s="47"/>
      <c r="AHU145" s="47"/>
      <c r="AHV145" s="47"/>
      <c r="AHW145" s="47"/>
      <c r="AHX145" s="47"/>
      <c r="AHY145" s="47"/>
      <c r="AHZ145" s="47"/>
      <c r="AIA145" s="47"/>
      <c r="AIB145" s="47"/>
      <c r="AIC145" s="47"/>
      <c r="AID145" s="47"/>
      <c r="AIE145" s="47"/>
      <c r="AIF145" s="47"/>
      <c r="AIG145" s="47"/>
      <c r="AIH145" s="47"/>
      <c r="AII145" s="47"/>
      <c r="AIJ145" s="47"/>
      <c r="AIK145" s="47"/>
      <c r="AIL145" s="47"/>
      <c r="AIM145" s="47"/>
      <c r="AIN145" s="47"/>
      <c r="AIO145" s="47"/>
      <c r="AIP145" s="47"/>
      <c r="AIQ145" s="47"/>
      <c r="AIR145" s="47"/>
      <c r="AIS145" s="47"/>
      <c r="AIT145" s="47"/>
      <c r="AIU145" s="47"/>
      <c r="AIV145" s="47"/>
      <c r="AIW145" s="47"/>
      <c r="AIX145" s="47"/>
      <c r="AIY145" s="47"/>
      <c r="AIZ145" s="47"/>
      <c r="AJA145" s="47"/>
      <c r="AJB145" s="47"/>
      <c r="AJC145" s="47"/>
      <c r="AJD145" s="47"/>
      <c r="AJE145" s="47"/>
      <c r="AJF145" s="47"/>
      <c r="AJG145" s="47"/>
      <c r="AJH145" s="47"/>
      <c r="AJI145" s="47"/>
      <c r="AJJ145" s="47"/>
      <c r="AJK145" s="47"/>
      <c r="AJL145" s="47"/>
      <c r="AJM145" s="47"/>
      <c r="AJN145" s="47"/>
      <c r="AJO145" s="47"/>
      <c r="AJP145" s="47"/>
      <c r="AJQ145" s="47"/>
      <c r="AJR145" s="47"/>
      <c r="AJS145" s="47"/>
      <c r="AJT145" s="47"/>
      <c r="AJU145" s="47"/>
      <c r="AJV145" s="47"/>
      <c r="AJW145" s="47"/>
      <c r="AJX145" s="47"/>
      <c r="AJY145" s="47"/>
      <c r="AJZ145" s="47"/>
      <c r="AKA145" s="47"/>
      <c r="AKB145" s="47"/>
      <c r="AKC145" s="47"/>
      <c r="AKD145" s="47"/>
      <c r="AKE145" s="47"/>
      <c r="AKF145" s="47"/>
      <c r="AKG145" s="47"/>
      <c r="AKH145" s="47"/>
      <c r="AKI145" s="47"/>
      <c r="AKJ145" s="47"/>
      <c r="AKK145" s="47"/>
      <c r="AKL145" s="47"/>
      <c r="AKM145" s="47"/>
      <c r="AKN145" s="47"/>
      <c r="AKO145" s="47"/>
      <c r="AKP145" s="47"/>
      <c r="AKQ145" s="47"/>
      <c r="AKR145" s="47"/>
      <c r="AKS145" s="47"/>
      <c r="AKT145" s="47"/>
      <c r="AKU145" s="47"/>
      <c r="AKV145" s="47"/>
      <c r="AKW145" s="47"/>
      <c r="AKX145" s="47"/>
      <c r="AKY145" s="47"/>
      <c r="AKZ145" s="47"/>
      <c r="ALA145" s="47"/>
      <c r="ALB145" s="47"/>
      <c r="ALC145" s="47"/>
      <c r="ALD145" s="47"/>
      <c r="ALE145" s="47"/>
      <c r="ALF145" s="47"/>
      <c r="ALG145" s="47"/>
      <c r="ALH145" s="47"/>
      <c r="ALI145" s="47"/>
      <c r="ALJ145" s="47"/>
      <c r="ALK145" s="47"/>
      <c r="ALL145" s="47"/>
      <c r="ALM145" s="47"/>
      <c r="ALN145" s="47"/>
      <c r="ALO145" s="47"/>
      <c r="ALP145" s="47"/>
      <c r="ALQ145" s="47"/>
      <c r="ALR145" s="47"/>
      <c r="ALS145" s="47"/>
      <c r="ALT145" s="47"/>
      <c r="ALU145" s="47"/>
      <c r="ALV145" s="47"/>
      <c r="ALW145" s="47"/>
      <c r="ALX145" s="47"/>
      <c r="ALY145" s="47"/>
      <c r="ALZ145" s="47"/>
      <c r="AMA145" s="47"/>
      <c r="AMB145" s="47"/>
      <c r="AMC145" s="47"/>
      <c r="AMD145" s="47"/>
      <c r="AME145" s="47"/>
      <c r="AMF145" s="47"/>
      <c r="AMG145" s="47"/>
      <c r="AMH145" s="47"/>
      <c r="AMI145" s="47"/>
      <c r="AMJ145" s="47"/>
      <c r="AMK145" s="47"/>
      <c r="AML145" s="47"/>
    </row>
    <row r="146" spans="1:1026" s="45" customFormat="1" ht="28.5" customHeight="1" thickBot="1">
      <c r="A146" s="44"/>
      <c r="B146" s="256" t="s">
        <v>132</v>
      </c>
      <c r="C146" s="257"/>
      <c r="D146" s="257"/>
      <c r="E146" s="258"/>
      <c r="F146" s="281">
        <f>F141+G140+G138</f>
        <v>0.2404</v>
      </c>
      <c r="G146" s="258"/>
      <c r="H146" s="123">
        <f>H141+H139+H137</f>
        <v>781.8599143694496</v>
      </c>
      <c r="J146" s="44"/>
      <c r="K146" s="1"/>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c r="GZ146" s="44"/>
      <c r="HA146" s="44"/>
      <c r="HB146" s="44"/>
      <c r="HC146" s="44"/>
      <c r="HD146" s="44"/>
      <c r="HE146" s="44"/>
      <c r="HF146" s="44"/>
      <c r="HG146" s="44"/>
      <c r="HH146" s="44"/>
      <c r="HI146" s="44"/>
      <c r="HJ146" s="44"/>
      <c r="HK146" s="44"/>
      <c r="HL146" s="44"/>
      <c r="HM146" s="44"/>
      <c r="HN146" s="44"/>
      <c r="HO146" s="44"/>
      <c r="HP146" s="44"/>
      <c r="HQ146" s="44"/>
      <c r="HR146" s="44"/>
      <c r="HS146" s="44"/>
      <c r="HT146" s="44"/>
      <c r="HU146" s="44"/>
      <c r="HV146" s="44"/>
      <c r="HW146" s="44"/>
      <c r="HX146" s="44"/>
      <c r="HY146" s="44"/>
      <c r="HZ146" s="44"/>
      <c r="IA146" s="44"/>
      <c r="IB146" s="44"/>
      <c r="IC146" s="44"/>
      <c r="ID146" s="44"/>
      <c r="IE146" s="44"/>
      <c r="IF146" s="44"/>
      <c r="IG146" s="44"/>
      <c r="IH146" s="44"/>
      <c r="II146" s="44"/>
      <c r="IJ146" s="44"/>
      <c r="IK146" s="44"/>
      <c r="IL146" s="44"/>
      <c r="IM146" s="44"/>
      <c r="IN146" s="44"/>
      <c r="IO146" s="44"/>
      <c r="IP146" s="44"/>
      <c r="IQ146" s="44"/>
      <c r="IR146" s="44"/>
      <c r="IS146" s="44"/>
      <c r="IT146" s="44"/>
      <c r="IU146" s="44"/>
      <c r="IV146" s="44"/>
      <c r="IW146" s="44"/>
      <c r="IX146" s="44"/>
      <c r="IY146" s="44"/>
      <c r="IZ146" s="44"/>
      <c r="JA146" s="44"/>
      <c r="JB146" s="44"/>
      <c r="JC146" s="44"/>
      <c r="JD146" s="44"/>
      <c r="JE146" s="44"/>
      <c r="JF146" s="44"/>
      <c r="JG146" s="44"/>
      <c r="JH146" s="44"/>
      <c r="JI146" s="44"/>
      <c r="JJ146" s="44"/>
      <c r="JK146" s="44"/>
      <c r="JL146" s="44"/>
      <c r="JM146" s="44"/>
      <c r="JN146" s="44"/>
      <c r="JO146" s="44"/>
      <c r="JP146" s="44"/>
      <c r="JQ146" s="44"/>
      <c r="JR146" s="44"/>
      <c r="JS146" s="44"/>
      <c r="JT146" s="44"/>
      <c r="JU146" s="44"/>
      <c r="JV146" s="44"/>
      <c r="JW146" s="44"/>
      <c r="JX146" s="44"/>
      <c r="JY146" s="44"/>
      <c r="JZ146" s="44"/>
      <c r="KA146" s="44"/>
      <c r="KB146" s="44"/>
      <c r="KC146" s="44"/>
      <c r="KD146" s="44"/>
      <c r="KE146" s="44"/>
      <c r="KF146" s="44"/>
      <c r="KG146" s="44"/>
      <c r="KH146" s="44"/>
      <c r="KI146" s="44"/>
      <c r="KJ146" s="44"/>
      <c r="KK146" s="44"/>
      <c r="KL146" s="44"/>
      <c r="KM146" s="44"/>
      <c r="KN146" s="44"/>
      <c r="KO146" s="44"/>
      <c r="KP146" s="44"/>
      <c r="KQ146" s="44"/>
      <c r="KR146" s="44"/>
      <c r="KS146" s="44"/>
      <c r="KT146" s="44"/>
      <c r="KU146" s="44"/>
      <c r="KV146" s="44"/>
      <c r="KW146" s="44"/>
      <c r="KX146" s="44"/>
      <c r="KY146" s="44"/>
      <c r="KZ146" s="44"/>
      <c r="LA146" s="44"/>
      <c r="LB146" s="44"/>
      <c r="LC146" s="44"/>
      <c r="LD146" s="44"/>
      <c r="LE146" s="44"/>
      <c r="LF146" s="44"/>
      <c r="LG146" s="44"/>
      <c r="LH146" s="44"/>
      <c r="LI146" s="44"/>
      <c r="LJ146" s="44"/>
      <c r="LK146" s="44"/>
      <c r="LL146" s="44"/>
      <c r="LM146" s="44"/>
      <c r="LN146" s="44"/>
      <c r="LO146" s="44"/>
      <c r="LP146" s="44"/>
      <c r="LQ146" s="44"/>
      <c r="LR146" s="44"/>
      <c r="LS146" s="44"/>
      <c r="LT146" s="44"/>
      <c r="LU146" s="44"/>
      <c r="LV146" s="44"/>
      <c r="LW146" s="44"/>
      <c r="LX146" s="44"/>
      <c r="LY146" s="44"/>
      <c r="LZ146" s="44"/>
      <c r="MA146" s="44"/>
      <c r="MB146" s="44"/>
      <c r="MC146" s="44"/>
      <c r="MD146" s="44"/>
      <c r="ME146" s="44"/>
      <c r="MF146" s="44"/>
      <c r="MG146" s="44"/>
      <c r="MH146" s="44"/>
      <c r="MI146" s="44"/>
      <c r="MJ146" s="44"/>
      <c r="MK146" s="44"/>
      <c r="ML146" s="44"/>
      <c r="MM146" s="44"/>
      <c r="MN146" s="44"/>
      <c r="MO146" s="44"/>
      <c r="MP146" s="44"/>
      <c r="MQ146" s="44"/>
      <c r="MR146" s="44"/>
      <c r="MS146" s="44"/>
      <c r="MT146" s="44"/>
      <c r="MU146" s="44"/>
      <c r="MV146" s="44"/>
      <c r="MW146" s="44"/>
      <c r="MX146" s="44"/>
      <c r="MY146" s="44"/>
      <c r="MZ146" s="44"/>
      <c r="NA146" s="44"/>
      <c r="NB146" s="44"/>
      <c r="NC146" s="44"/>
      <c r="ND146" s="44"/>
      <c r="NE146" s="44"/>
      <c r="NF146" s="44"/>
      <c r="NG146" s="44"/>
      <c r="NH146" s="44"/>
      <c r="NI146" s="44"/>
      <c r="NJ146" s="44"/>
      <c r="NK146" s="44"/>
      <c r="NL146" s="44"/>
      <c r="NM146" s="44"/>
      <c r="NN146" s="44"/>
      <c r="NO146" s="44"/>
      <c r="NP146" s="44"/>
      <c r="NQ146" s="44"/>
      <c r="NR146" s="44"/>
      <c r="NS146" s="44"/>
      <c r="NT146" s="44"/>
      <c r="NU146" s="44"/>
      <c r="NV146" s="44"/>
      <c r="NW146" s="44"/>
      <c r="NX146" s="44"/>
      <c r="NY146" s="44"/>
      <c r="NZ146" s="44"/>
      <c r="OA146" s="44"/>
      <c r="OB146" s="44"/>
      <c r="OC146" s="44"/>
      <c r="OD146" s="44"/>
      <c r="OE146" s="44"/>
      <c r="OF146" s="44"/>
      <c r="OG146" s="44"/>
      <c r="OH146" s="44"/>
      <c r="OI146" s="44"/>
      <c r="OJ146" s="44"/>
      <c r="OK146" s="44"/>
      <c r="OL146" s="44"/>
      <c r="OM146" s="44"/>
      <c r="ON146" s="44"/>
      <c r="OO146" s="44"/>
      <c r="OP146" s="44"/>
      <c r="OQ146" s="44"/>
      <c r="OR146" s="44"/>
      <c r="OS146" s="44"/>
      <c r="OT146" s="44"/>
      <c r="OU146" s="44"/>
      <c r="OV146" s="44"/>
      <c r="OW146" s="44"/>
      <c r="OX146" s="44"/>
      <c r="OY146" s="44"/>
      <c r="OZ146" s="44"/>
      <c r="PA146" s="44"/>
      <c r="PB146" s="44"/>
      <c r="PC146" s="44"/>
      <c r="PD146" s="44"/>
      <c r="PE146" s="44"/>
      <c r="PF146" s="44"/>
      <c r="PG146" s="44"/>
      <c r="PH146" s="44"/>
      <c r="PI146" s="44"/>
      <c r="PJ146" s="44"/>
      <c r="PK146" s="44"/>
      <c r="PL146" s="44"/>
      <c r="PM146" s="44"/>
      <c r="PN146" s="44"/>
      <c r="PO146" s="44"/>
      <c r="PP146" s="44"/>
      <c r="PQ146" s="44"/>
      <c r="PR146" s="44"/>
      <c r="PS146" s="44"/>
      <c r="PT146" s="44"/>
      <c r="PU146" s="44"/>
      <c r="PV146" s="44"/>
      <c r="PW146" s="44"/>
      <c r="PX146" s="44"/>
      <c r="PY146" s="44"/>
      <c r="PZ146" s="44"/>
      <c r="QA146" s="44"/>
      <c r="QB146" s="44"/>
      <c r="QC146" s="44"/>
      <c r="QD146" s="44"/>
      <c r="QE146" s="44"/>
      <c r="QF146" s="44"/>
      <c r="QG146" s="44"/>
      <c r="QH146" s="44"/>
      <c r="QI146" s="44"/>
      <c r="QJ146" s="44"/>
      <c r="QK146" s="44"/>
      <c r="QL146" s="44"/>
      <c r="QM146" s="44"/>
      <c r="QN146" s="44"/>
      <c r="QO146" s="44"/>
      <c r="QP146" s="44"/>
      <c r="QQ146" s="44"/>
      <c r="QR146" s="44"/>
      <c r="QS146" s="44"/>
      <c r="QT146" s="44"/>
      <c r="QU146" s="44"/>
      <c r="QV146" s="44"/>
      <c r="QW146" s="44"/>
      <c r="QX146" s="44"/>
      <c r="QY146" s="44"/>
      <c r="QZ146" s="44"/>
      <c r="RA146" s="44"/>
      <c r="RB146" s="44"/>
      <c r="RC146" s="44"/>
      <c r="RD146" s="44"/>
      <c r="RE146" s="44"/>
      <c r="RF146" s="44"/>
      <c r="RG146" s="44"/>
      <c r="RH146" s="44"/>
      <c r="RI146" s="44"/>
      <c r="RJ146" s="44"/>
      <c r="RK146" s="44"/>
      <c r="RL146" s="44"/>
      <c r="RM146" s="44"/>
      <c r="RN146" s="44"/>
      <c r="RO146" s="44"/>
      <c r="RP146" s="44"/>
      <c r="RQ146" s="44"/>
      <c r="RR146" s="44"/>
      <c r="RS146" s="44"/>
      <c r="RT146" s="44"/>
      <c r="RU146" s="44"/>
      <c r="RV146" s="44"/>
      <c r="RW146" s="44"/>
      <c r="RX146" s="44"/>
      <c r="RY146" s="44"/>
      <c r="RZ146" s="44"/>
      <c r="SA146" s="44"/>
      <c r="SB146" s="44"/>
      <c r="SC146" s="44"/>
      <c r="SD146" s="44"/>
      <c r="SE146" s="44"/>
      <c r="SF146" s="44"/>
      <c r="SG146" s="44"/>
      <c r="SH146" s="44"/>
      <c r="SI146" s="44"/>
      <c r="SJ146" s="44"/>
      <c r="SK146" s="44"/>
      <c r="SL146" s="44"/>
      <c r="SM146" s="44"/>
      <c r="SN146" s="44"/>
      <c r="SO146" s="44"/>
      <c r="SP146" s="44"/>
      <c r="SQ146" s="44"/>
      <c r="SR146" s="44"/>
      <c r="SS146" s="44"/>
      <c r="ST146" s="44"/>
      <c r="SU146" s="44"/>
      <c r="SV146" s="44"/>
      <c r="SW146" s="44"/>
      <c r="SX146" s="44"/>
      <c r="SY146" s="44"/>
      <c r="SZ146" s="44"/>
      <c r="TA146" s="44"/>
      <c r="TB146" s="44"/>
      <c r="TC146" s="44"/>
      <c r="TD146" s="44"/>
      <c r="TE146" s="44"/>
      <c r="TF146" s="44"/>
      <c r="TG146" s="44"/>
      <c r="TH146" s="44"/>
      <c r="TI146" s="44"/>
      <c r="TJ146" s="44"/>
      <c r="TK146" s="44"/>
      <c r="TL146" s="44"/>
      <c r="TM146" s="44"/>
      <c r="TN146" s="44"/>
      <c r="TO146" s="44"/>
      <c r="TP146" s="44"/>
      <c r="TQ146" s="44"/>
      <c r="TR146" s="44"/>
      <c r="TS146" s="44"/>
      <c r="TT146" s="44"/>
      <c r="TU146" s="44"/>
      <c r="TV146" s="44"/>
      <c r="TW146" s="44"/>
      <c r="TX146" s="44"/>
      <c r="TY146" s="44"/>
      <c r="TZ146" s="44"/>
      <c r="UA146" s="44"/>
      <c r="UB146" s="44"/>
      <c r="UC146" s="44"/>
      <c r="UD146" s="44"/>
      <c r="UE146" s="44"/>
      <c r="UF146" s="44"/>
      <c r="UG146" s="44"/>
      <c r="UH146" s="44"/>
      <c r="UI146" s="44"/>
      <c r="UJ146" s="44"/>
      <c r="UK146" s="44"/>
      <c r="UL146" s="44"/>
      <c r="UM146" s="44"/>
      <c r="UN146" s="44"/>
      <c r="UO146" s="44"/>
      <c r="UP146" s="44"/>
      <c r="UQ146" s="44"/>
      <c r="UR146" s="44"/>
      <c r="US146" s="44"/>
      <c r="UT146" s="44"/>
      <c r="UU146" s="44"/>
      <c r="UV146" s="44"/>
      <c r="UW146" s="44"/>
      <c r="UX146" s="44"/>
      <c r="UY146" s="44"/>
      <c r="UZ146" s="44"/>
      <c r="VA146" s="44"/>
      <c r="VB146" s="44"/>
      <c r="VC146" s="44"/>
      <c r="VD146" s="44"/>
      <c r="VE146" s="44"/>
      <c r="VF146" s="44"/>
      <c r="VG146" s="44"/>
      <c r="VH146" s="44"/>
      <c r="VI146" s="44"/>
      <c r="VJ146" s="44"/>
      <c r="VK146" s="44"/>
      <c r="VL146" s="44"/>
      <c r="VM146" s="44"/>
      <c r="VN146" s="44"/>
      <c r="VO146" s="44"/>
      <c r="VP146" s="44"/>
      <c r="VQ146" s="44"/>
      <c r="VR146" s="44"/>
      <c r="VS146" s="44"/>
      <c r="VT146" s="44"/>
      <c r="VU146" s="44"/>
      <c r="VV146" s="44"/>
      <c r="VW146" s="44"/>
      <c r="VX146" s="44"/>
      <c r="VY146" s="44"/>
      <c r="VZ146" s="44"/>
      <c r="WA146" s="44"/>
      <c r="WB146" s="44"/>
      <c r="WC146" s="44"/>
      <c r="WD146" s="44"/>
      <c r="WE146" s="44"/>
      <c r="WF146" s="44"/>
      <c r="WG146" s="44"/>
      <c r="WH146" s="44"/>
      <c r="WI146" s="44"/>
      <c r="WJ146" s="44"/>
      <c r="WK146" s="44"/>
      <c r="WL146" s="44"/>
      <c r="WM146" s="44"/>
      <c r="WN146" s="44"/>
      <c r="WO146" s="44"/>
      <c r="WP146" s="44"/>
      <c r="WQ146" s="44"/>
      <c r="WR146" s="44"/>
      <c r="WS146" s="44"/>
      <c r="WT146" s="44"/>
      <c r="WU146" s="44"/>
      <c r="WV146" s="44"/>
      <c r="WW146" s="44"/>
      <c r="WX146" s="44"/>
      <c r="WY146" s="44"/>
      <c r="WZ146" s="44"/>
      <c r="XA146" s="44"/>
      <c r="XB146" s="44"/>
      <c r="XC146" s="44"/>
      <c r="XD146" s="44"/>
      <c r="XE146" s="44"/>
      <c r="XF146" s="44"/>
      <c r="XG146" s="44"/>
      <c r="XH146" s="44"/>
      <c r="XI146" s="44"/>
      <c r="XJ146" s="44"/>
      <c r="XK146" s="44"/>
      <c r="XL146" s="44"/>
      <c r="XM146" s="44"/>
      <c r="XN146" s="44"/>
      <c r="XO146" s="44"/>
      <c r="XP146" s="44"/>
      <c r="XQ146" s="44"/>
      <c r="XR146" s="44"/>
      <c r="XS146" s="44"/>
      <c r="XT146" s="44"/>
      <c r="XU146" s="44"/>
      <c r="XV146" s="44"/>
      <c r="XW146" s="44"/>
      <c r="XX146" s="44"/>
      <c r="XY146" s="44"/>
      <c r="XZ146" s="44"/>
      <c r="YA146" s="44"/>
      <c r="YB146" s="44"/>
      <c r="YC146" s="44"/>
      <c r="YD146" s="44"/>
      <c r="YE146" s="44"/>
      <c r="YF146" s="44"/>
      <c r="YG146" s="44"/>
      <c r="YH146" s="44"/>
      <c r="YI146" s="44"/>
      <c r="YJ146" s="44"/>
      <c r="YK146" s="44"/>
      <c r="YL146" s="44"/>
      <c r="YM146" s="44"/>
      <c r="YN146" s="44"/>
      <c r="YO146" s="44"/>
      <c r="YP146" s="44"/>
      <c r="YQ146" s="44"/>
      <c r="YR146" s="44"/>
      <c r="YS146" s="44"/>
      <c r="YT146" s="44"/>
      <c r="YU146" s="44"/>
      <c r="YV146" s="44"/>
      <c r="YW146" s="44"/>
      <c r="YX146" s="44"/>
      <c r="YY146" s="44"/>
      <c r="YZ146" s="44"/>
      <c r="ZA146" s="44"/>
      <c r="ZB146" s="44"/>
      <c r="ZC146" s="44"/>
      <c r="ZD146" s="44"/>
      <c r="ZE146" s="44"/>
      <c r="ZF146" s="44"/>
      <c r="ZG146" s="44"/>
      <c r="ZH146" s="44"/>
      <c r="ZI146" s="44"/>
      <c r="ZJ146" s="44"/>
      <c r="ZK146" s="44"/>
      <c r="ZL146" s="44"/>
      <c r="ZM146" s="44"/>
      <c r="ZN146" s="44"/>
      <c r="ZO146" s="44"/>
      <c r="ZP146" s="44"/>
      <c r="ZQ146" s="44"/>
      <c r="ZR146" s="44"/>
      <c r="ZS146" s="44"/>
      <c r="ZT146" s="44"/>
      <c r="ZU146" s="44"/>
      <c r="ZV146" s="44"/>
      <c r="ZW146" s="44"/>
      <c r="ZX146" s="44"/>
      <c r="ZY146" s="44"/>
      <c r="ZZ146" s="44"/>
      <c r="AAA146" s="44"/>
      <c r="AAB146" s="44"/>
      <c r="AAC146" s="44"/>
      <c r="AAD146" s="44"/>
      <c r="AAE146" s="44"/>
      <c r="AAF146" s="44"/>
      <c r="AAG146" s="44"/>
      <c r="AAH146" s="44"/>
      <c r="AAI146" s="44"/>
      <c r="AAJ146" s="44"/>
      <c r="AAK146" s="44"/>
      <c r="AAL146" s="44"/>
      <c r="AAM146" s="44"/>
      <c r="AAN146" s="44"/>
      <c r="AAO146" s="44"/>
      <c r="AAP146" s="44"/>
      <c r="AAQ146" s="44"/>
      <c r="AAR146" s="44"/>
      <c r="AAS146" s="44"/>
      <c r="AAT146" s="44"/>
      <c r="AAU146" s="44"/>
      <c r="AAV146" s="44"/>
      <c r="AAW146" s="44"/>
      <c r="AAX146" s="44"/>
      <c r="AAY146" s="44"/>
      <c r="AAZ146" s="44"/>
      <c r="ABA146" s="44"/>
      <c r="ABB146" s="44"/>
      <c r="ABC146" s="44"/>
      <c r="ABD146" s="44"/>
      <c r="ABE146" s="44"/>
      <c r="ABF146" s="44"/>
      <c r="ABG146" s="44"/>
      <c r="ABH146" s="44"/>
      <c r="ABI146" s="44"/>
      <c r="ABJ146" s="44"/>
      <c r="ABK146" s="44"/>
      <c r="ABL146" s="44"/>
      <c r="ABM146" s="44"/>
      <c r="ABN146" s="44"/>
      <c r="ABO146" s="44"/>
      <c r="ABP146" s="44"/>
      <c r="ABQ146" s="44"/>
      <c r="ABR146" s="44"/>
      <c r="ABS146" s="44"/>
      <c r="ABT146" s="44"/>
      <c r="ABU146" s="44"/>
      <c r="ABV146" s="44"/>
      <c r="ABW146" s="44"/>
      <c r="ABX146" s="44"/>
      <c r="ABY146" s="44"/>
      <c r="ABZ146" s="44"/>
      <c r="ACA146" s="44"/>
      <c r="ACB146" s="44"/>
      <c r="ACC146" s="44"/>
      <c r="ACD146" s="44"/>
      <c r="ACE146" s="44"/>
      <c r="ACF146" s="44"/>
      <c r="ACG146" s="44"/>
      <c r="ACH146" s="44"/>
      <c r="ACI146" s="44"/>
      <c r="ACJ146" s="44"/>
      <c r="ACK146" s="44"/>
      <c r="ACL146" s="44"/>
      <c r="ACM146" s="44"/>
      <c r="ACN146" s="44"/>
      <c r="ACO146" s="44"/>
      <c r="ACP146" s="44"/>
      <c r="ACQ146" s="44"/>
      <c r="ACR146" s="44"/>
      <c r="ACS146" s="44"/>
      <c r="ACT146" s="44"/>
      <c r="ACU146" s="44"/>
      <c r="ACV146" s="44"/>
      <c r="ACW146" s="44"/>
      <c r="ACX146" s="44"/>
      <c r="ACY146" s="44"/>
      <c r="ACZ146" s="44"/>
      <c r="ADA146" s="44"/>
      <c r="ADB146" s="44"/>
      <c r="ADC146" s="44"/>
      <c r="ADD146" s="44"/>
      <c r="ADE146" s="44"/>
      <c r="ADF146" s="44"/>
      <c r="ADG146" s="44"/>
      <c r="ADH146" s="44"/>
      <c r="ADI146" s="44"/>
      <c r="ADJ146" s="44"/>
      <c r="ADK146" s="44"/>
      <c r="ADL146" s="44"/>
      <c r="ADM146" s="44"/>
      <c r="ADN146" s="44"/>
      <c r="ADO146" s="44"/>
      <c r="ADP146" s="44"/>
      <c r="ADQ146" s="44"/>
      <c r="ADR146" s="44"/>
      <c r="ADS146" s="44"/>
      <c r="ADT146" s="44"/>
      <c r="ADU146" s="44"/>
      <c r="ADV146" s="44"/>
      <c r="ADW146" s="44"/>
      <c r="ADX146" s="44"/>
      <c r="ADY146" s="44"/>
      <c r="ADZ146" s="44"/>
      <c r="AEA146" s="44"/>
      <c r="AEB146" s="44"/>
      <c r="AEC146" s="44"/>
      <c r="AED146" s="44"/>
      <c r="AEE146" s="44"/>
      <c r="AEF146" s="44"/>
      <c r="AEG146" s="44"/>
      <c r="AEH146" s="44"/>
      <c r="AEI146" s="44"/>
      <c r="AEJ146" s="44"/>
      <c r="AEK146" s="44"/>
      <c r="AEL146" s="44"/>
      <c r="AEM146" s="44"/>
      <c r="AEN146" s="44"/>
      <c r="AEO146" s="44"/>
      <c r="AEP146" s="44"/>
      <c r="AEQ146" s="44"/>
      <c r="AER146" s="44"/>
      <c r="AES146" s="44"/>
      <c r="AET146" s="44"/>
      <c r="AEU146" s="44"/>
      <c r="AEV146" s="44"/>
      <c r="AEW146" s="44"/>
      <c r="AEX146" s="44"/>
      <c r="AEY146" s="44"/>
      <c r="AEZ146" s="44"/>
      <c r="AFA146" s="44"/>
      <c r="AFB146" s="44"/>
      <c r="AFC146" s="44"/>
      <c r="AFD146" s="44"/>
      <c r="AFE146" s="44"/>
      <c r="AFF146" s="44"/>
      <c r="AFG146" s="44"/>
      <c r="AFH146" s="44"/>
      <c r="AFI146" s="44"/>
      <c r="AFJ146" s="44"/>
      <c r="AFK146" s="44"/>
      <c r="AFL146" s="44"/>
      <c r="AFM146" s="44"/>
      <c r="AFN146" s="44"/>
      <c r="AFO146" s="44"/>
      <c r="AFP146" s="44"/>
      <c r="AFQ146" s="44"/>
      <c r="AFR146" s="44"/>
      <c r="AFS146" s="44"/>
      <c r="AFT146" s="44"/>
      <c r="AFU146" s="44"/>
      <c r="AFV146" s="44"/>
      <c r="AFW146" s="44"/>
      <c r="AFX146" s="44"/>
      <c r="AFY146" s="44"/>
      <c r="AFZ146" s="44"/>
      <c r="AGA146" s="44"/>
      <c r="AGB146" s="44"/>
      <c r="AGC146" s="44"/>
      <c r="AGD146" s="44"/>
      <c r="AGE146" s="44"/>
      <c r="AGF146" s="44"/>
      <c r="AGG146" s="44"/>
      <c r="AGH146" s="44"/>
      <c r="AGI146" s="44"/>
      <c r="AGJ146" s="44"/>
      <c r="AGK146" s="44"/>
      <c r="AGL146" s="44"/>
      <c r="AGM146" s="44"/>
      <c r="AGN146" s="44"/>
      <c r="AGO146" s="44"/>
      <c r="AGP146" s="44"/>
      <c r="AGQ146" s="44"/>
      <c r="AGR146" s="44"/>
      <c r="AGS146" s="44"/>
      <c r="AGT146" s="44"/>
      <c r="AGU146" s="44"/>
      <c r="AGV146" s="44"/>
      <c r="AGW146" s="44"/>
      <c r="AGX146" s="44"/>
      <c r="AGY146" s="44"/>
      <c r="AGZ146" s="44"/>
      <c r="AHA146" s="44"/>
      <c r="AHB146" s="44"/>
      <c r="AHC146" s="44"/>
      <c r="AHD146" s="44"/>
      <c r="AHE146" s="44"/>
      <c r="AHF146" s="44"/>
      <c r="AHG146" s="44"/>
      <c r="AHH146" s="44"/>
      <c r="AHI146" s="44"/>
      <c r="AHJ146" s="44"/>
      <c r="AHK146" s="44"/>
      <c r="AHL146" s="44"/>
      <c r="AHM146" s="44"/>
      <c r="AHN146" s="44"/>
      <c r="AHO146" s="44"/>
      <c r="AHP146" s="44"/>
      <c r="AHQ146" s="44"/>
      <c r="AHR146" s="44"/>
      <c r="AHS146" s="44"/>
      <c r="AHT146" s="44"/>
      <c r="AHU146" s="44"/>
      <c r="AHV146" s="44"/>
      <c r="AHW146" s="44"/>
      <c r="AHX146" s="44"/>
      <c r="AHY146" s="44"/>
      <c r="AHZ146" s="44"/>
      <c r="AIA146" s="44"/>
      <c r="AIB146" s="44"/>
      <c r="AIC146" s="44"/>
      <c r="AID146" s="44"/>
      <c r="AIE146" s="44"/>
      <c r="AIF146" s="44"/>
      <c r="AIG146" s="44"/>
      <c r="AIH146" s="44"/>
      <c r="AII146" s="44"/>
      <c r="AIJ146" s="44"/>
      <c r="AIK146" s="44"/>
      <c r="AIL146" s="44"/>
      <c r="AIM146" s="44"/>
      <c r="AIN146" s="44"/>
      <c r="AIO146" s="44"/>
      <c r="AIP146" s="44"/>
      <c r="AIQ146" s="44"/>
      <c r="AIR146" s="44"/>
      <c r="AIS146" s="44"/>
      <c r="AIT146" s="44"/>
      <c r="AIU146" s="44"/>
      <c r="AIV146" s="44"/>
      <c r="AIW146" s="44"/>
      <c r="AIX146" s="44"/>
      <c r="AIY146" s="44"/>
      <c r="AIZ146" s="44"/>
      <c r="AJA146" s="44"/>
      <c r="AJB146" s="44"/>
      <c r="AJC146" s="44"/>
      <c r="AJD146" s="44"/>
      <c r="AJE146" s="44"/>
      <c r="AJF146" s="44"/>
      <c r="AJG146" s="44"/>
      <c r="AJH146" s="44"/>
      <c r="AJI146" s="44"/>
      <c r="AJJ146" s="44"/>
      <c r="AJK146" s="44"/>
      <c r="AJL146" s="44"/>
      <c r="AJM146" s="44"/>
      <c r="AJN146" s="44"/>
      <c r="AJO146" s="44"/>
      <c r="AJP146" s="44"/>
      <c r="AJQ146" s="44"/>
      <c r="AJR146" s="44"/>
      <c r="AJS146" s="44"/>
      <c r="AJT146" s="44"/>
      <c r="AJU146" s="44"/>
      <c r="AJV146" s="44"/>
      <c r="AJW146" s="44"/>
      <c r="AJX146" s="44"/>
      <c r="AJY146" s="44"/>
      <c r="AJZ146" s="44"/>
      <c r="AKA146" s="44"/>
      <c r="AKB146" s="44"/>
      <c r="AKC146" s="44"/>
      <c r="AKD146" s="44"/>
      <c r="AKE146" s="44"/>
      <c r="AKF146" s="44"/>
      <c r="AKG146" s="44"/>
      <c r="AKH146" s="44"/>
      <c r="AKI146" s="44"/>
      <c r="AKJ146" s="44"/>
      <c r="AKK146" s="44"/>
      <c r="AKL146" s="44"/>
      <c r="AKM146" s="44"/>
      <c r="AKN146" s="44"/>
      <c r="AKO146" s="44"/>
      <c r="AKP146" s="44"/>
      <c r="AKQ146" s="44"/>
      <c r="AKR146" s="44"/>
      <c r="AKS146" s="44"/>
      <c r="AKT146" s="44"/>
      <c r="AKU146" s="44"/>
      <c r="AKV146" s="44"/>
      <c r="AKW146" s="44"/>
      <c r="AKX146" s="44"/>
      <c r="AKY146" s="44"/>
      <c r="AKZ146" s="44"/>
      <c r="ALA146" s="44"/>
      <c r="ALB146" s="44"/>
      <c r="ALC146" s="44"/>
      <c r="ALD146" s="44"/>
      <c r="ALE146" s="44"/>
      <c r="ALF146" s="44"/>
      <c r="ALG146" s="44"/>
      <c r="ALH146" s="44"/>
      <c r="ALI146" s="44"/>
      <c r="ALJ146" s="44"/>
      <c r="ALK146" s="44"/>
      <c r="ALL146" s="44"/>
      <c r="ALM146" s="44"/>
      <c r="ALN146" s="44"/>
      <c r="ALO146" s="44"/>
      <c r="ALP146" s="44"/>
      <c r="ALQ146" s="44"/>
      <c r="ALR146" s="44"/>
      <c r="ALS146" s="44"/>
      <c r="ALT146" s="44"/>
      <c r="ALU146" s="44"/>
      <c r="ALV146" s="44"/>
      <c r="ALW146" s="44"/>
      <c r="ALX146" s="44"/>
      <c r="ALY146" s="44"/>
      <c r="ALZ146" s="44"/>
      <c r="AMA146" s="44"/>
      <c r="AMB146" s="44"/>
      <c r="AMC146" s="44"/>
      <c r="AMD146" s="44"/>
      <c r="AME146" s="44"/>
      <c r="AMF146" s="44"/>
      <c r="AMG146" s="44"/>
      <c r="AMH146" s="44"/>
      <c r="AMI146" s="44"/>
      <c r="AMJ146" s="44"/>
      <c r="AMK146" s="44"/>
      <c r="AML146" s="44"/>
    </row>
    <row r="147" spans="1:1026" s="51" customFormat="1" ht="24" customHeight="1" thickBot="1">
      <c r="A147" s="47"/>
      <c r="B147" s="48"/>
      <c r="C147" s="97"/>
      <c r="D147" s="97"/>
      <c r="E147" s="97"/>
      <c r="F147" s="98"/>
      <c r="G147" s="98"/>
      <c r="H147" s="50"/>
      <c r="J147" s="47"/>
      <c r="K147" s="1"/>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47"/>
      <c r="CN147" s="47"/>
      <c r="CO147" s="47"/>
      <c r="CP147" s="47"/>
      <c r="CQ147" s="47"/>
      <c r="CR147" s="47"/>
      <c r="CS147" s="47"/>
      <c r="CT147" s="47"/>
      <c r="CU147" s="47"/>
      <c r="CV147" s="47"/>
      <c r="CW147" s="47"/>
      <c r="CX147" s="47"/>
      <c r="CY147" s="47"/>
      <c r="CZ147" s="47"/>
      <c r="DA147" s="47"/>
      <c r="DB147" s="47"/>
      <c r="DC147" s="47"/>
      <c r="DD147" s="47"/>
      <c r="DE147" s="47"/>
      <c r="DF147" s="47"/>
      <c r="DG147" s="47"/>
      <c r="DH147" s="47"/>
      <c r="DI147" s="47"/>
      <c r="DJ147" s="47"/>
      <c r="DK147" s="47"/>
      <c r="DL147" s="47"/>
      <c r="DM147" s="47"/>
      <c r="DN147" s="47"/>
      <c r="DO147" s="47"/>
      <c r="DP147" s="47"/>
      <c r="DQ147" s="47"/>
      <c r="DR147" s="47"/>
      <c r="DS147" s="47"/>
      <c r="DT147" s="47"/>
      <c r="DU147" s="47"/>
      <c r="DV147" s="47"/>
      <c r="DW147" s="47"/>
      <c r="DX147" s="47"/>
      <c r="DY147" s="47"/>
      <c r="DZ147" s="47"/>
      <c r="EA147" s="47"/>
      <c r="EB147" s="47"/>
      <c r="EC147" s="47"/>
      <c r="ED147" s="47"/>
      <c r="EE147" s="47"/>
      <c r="EF147" s="47"/>
      <c r="EG147" s="47"/>
      <c r="EH147" s="47"/>
      <c r="EI147" s="47"/>
      <c r="EJ147" s="47"/>
      <c r="EK147" s="47"/>
      <c r="EL147" s="47"/>
      <c r="EM147" s="47"/>
      <c r="EN147" s="47"/>
      <c r="EO147" s="47"/>
      <c r="EP147" s="47"/>
      <c r="EQ147" s="47"/>
      <c r="ER147" s="47"/>
      <c r="ES147" s="47"/>
      <c r="ET147" s="47"/>
      <c r="EU147" s="47"/>
      <c r="EV147" s="47"/>
      <c r="EW147" s="47"/>
      <c r="EX147" s="47"/>
      <c r="EY147" s="47"/>
      <c r="EZ147" s="47"/>
      <c r="FA147" s="47"/>
      <c r="FB147" s="47"/>
      <c r="FC147" s="47"/>
      <c r="FD147" s="47"/>
      <c r="FE147" s="47"/>
      <c r="FF147" s="47"/>
      <c r="FG147" s="47"/>
      <c r="FH147" s="47"/>
      <c r="FI147" s="47"/>
      <c r="FJ147" s="47"/>
      <c r="FK147" s="47"/>
      <c r="FL147" s="47"/>
      <c r="FM147" s="47"/>
      <c r="FN147" s="47"/>
      <c r="FO147" s="47"/>
      <c r="FP147" s="47"/>
      <c r="FQ147" s="47"/>
      <c r="FR147" s="47"/>
      <c r="FS147" s="47"/>
      <c r="FT147" s="47"/>
      <c r="FU147" s="47"/>
      <c r="FV147" s="47"/>
      <c r="FW147" s="47"/>
      <c r="FX147" s="47"/>
      <c r="FY147" s="47"/>
      <c r="FZ147" s="47"/>
      <c r="GA147" s="47"/>
      <c r="GB147" s="47"/>
      <c r="GC147" s="47"/>
      <c r="GD147" s="47"/>
      <c r="GE147" s="47"/>
      <c r="GF147" s="47"/>
      <c r="GG147" s="47"/>
      <c r="GH147" s="47"/>
      <c r="GI147" s="47"/>
      <c r="GJ147" s="47"/>
      <c r="GK147" s="47"/>
      <c r="GL147" s="47"/>
      <c r="GM147" s="47"/>
      <c r="GN147" s="47"/>
      <c r="GO147" s="47"/>
      <c r="GP147" s="47"/>
      <c r="GQ147" s="47"/>
      <c r="GR147" s="47"/>
      <c r="GS147" s="47"/>
      <c r="GT147" s="47"/>
      <c r="GU147" s="47"/>
      <c r="GV147" s="47"/>
      <c r="GW147" s="47"/>
      <c r="GX147" s="47"/>
      <c r="GY147" s="47"/>
      <c r="GZ147" s="47"/>
      <c r="HA147" s="47"/>
      <c r="HB147" s="47"/>
      <c r="HC147" s="47"/>
      <c r="HD147" s="47"/>
      <c r="HE147" s="47"/>
      <c r="HF147" s="47"/>
      <c r="HG147" s="47"/>
      <c r="HH147" s="47"/>
      <c r="HI147" s="47"/>
      <c r="HJ147" s="47"/>
      <c r="HK147" s="47"/>
      <c r="HL147" s="47"/>
      <c r="HM147" s="47"/>
      <c r="HN147" s="47"/>
      <c r="HO147" s="47"/>
      <c r="HP147" s="47"/>
      <c r="HQ147" s="47"/>
      <c r="HR147" s="47"/>
      <c r="HS147" s="47"/>
      <c r="HT147" s="47"/>
      <c r="HU147" s="47"/>
      <c r="HV147" s="47"/>
      <c r="HW147" s="47"/>
      <c r="HX147" s="47"/>
      <c r="HY147" s="47"/>
      <c r="HZ147" s="47"/>
      <c r="IA147" s="47"/>
      <c r="IB147" s="47"/>
      <c r="IC147" s="47"/>
      <c r="ID147" s="47"/>
      <c r="IE147" s="47"/>
      <c r="IF147" s="47"/>
      <c r="IG147" s="47"/>
      <c r="IH147" s="47"/>
      <c r="II147" s="47"/>
      <c r="IJ147" s="47"/>
      <c r="IK147" s="47"/>
      <c r="IL147" s="47"/>
      <c r="IM147" s="47"/>
      <c r="IN147" s="47"/>
      <c r="IO147" s="47"/>
      <c r="IP147" s="47"/>
      <c r="IQ147" s="47"/>
      <c r="IR147" s="47"/>
      <c r="IS147" s="47"/>
      <c r="IT147" s="47"/>
      <c r="IU147" s="47"/>
      <c r="IV147" s="47"/>
      <c r="IW147" s="47"/>
      <c r="IX147" s="47"/>
      <c r="IY147" s="47"/>
      <c r="IZ147" s="47"/>
      <c r="JA147" s="47"/>
      <c r="JB147" s="47"/>
      <c r="JC147" s="47"/>
      <c r="JD147" s="47"/>
      <c r="JE147" s="47"/>
      <c r="JF147" s="47"/>
      <c r="JG147" s="47"/>
      <c r="JH147" s="47"/>
      <c r="JI147" s="47"/>
      <c r="JJ147" s="47"/>
      <c r="JK147" s="47"/>
      <c r="JL147" s="47"/>
      <c r="JM147" s="47"/>
      <c r="JN147" s="47"/>
      <c r="JO147" s="47"/>
      <c r="JP147" s="47"/>
      <c r="JQ147" s="47"/>
      <c r="JR147" s="47"/>
      <c r="JS147" s="47"/>
      <c r="JT147" s="47"/>
      <c r="JU147" s="47"/>
      <c r="JV147" s="47"/>
      <c r="JW147" s="47"/>
      <c r="JX147" s="47"/>
      <c r="JY147" s="47"/>
      <c r="JZ147" s="47"/>
      <c r="KA147" s="47"/>
      <c r="KB147" s="47"/>
      <c r="KC147" s="47"/>
      <c r="KD147" s="47"/>
      <c r="KE147" s="47"/>
      <c r="KF147" s="47"/>
      <c r="KG147" s="47"/>
      <c r="KH147" s="47"/>
      <c r="KI147" s="47"/>
      <c r="KJ147" s="47"/>
      <c r="KK147" s="47"/>
      <c r="KL147" s="47"/>
      <c r="KM147" s="47"/>
      <c r="KN147" s="47"/>
      <c r="KO147" s="47"/>
      <c r="KP147" s="47"/>
      <c r="KQ147" s="47"/>
      <c r="KR147" s="47"/>
      <c r="KS147" s="47"/>
      <c r="KT147" s="47"/>
      <c r="KU147" s="47"/>
      <c r="KV147" s="47"/>
      <c r="KW147" s="47"/>
      <c r="KX147" s="47"/>
      <c r="KY147" s="47"/>
      <c r="KZ147" s="47"/>
      <c r="LA147" s="47"/>
      <c r="LB147" s="47"/>
      <c r="LC147" s="47"/>
      <c r="LD147" s="47"/>
      <c r="LE147" s="47"/>
      <c r="LF147" s="47"/>
      <c r="LG147" s="47"/>
      <c r="LH147" s="47"/>
      <c r="LI147" s="47"/>
      <c r="LJ147" s="47"/>
      <c r="LK147" s="47"/>
      <c r="LL147" s="47"/>
      <c r="LM147" s="47"/>
      <c r="LN147" s="47"/>
      <c r="LO147" s="47"/>
      <c r="LP147" s="47"/>
      <c r="LQ147" s="47"/>
      <c r="LR147" s="47"/>
      <c r="LS147" s="47"/>
      <c r="LT147" s="47"/>
      <c r="LU147" s="47"/>
      <c r="LV147" s="47"/>
      <c r="LW147" s="47"/>
      <c r="LX147" s="47"/>
      <c r="LY147" s="47"/>
      <c r="LZ147" s="47"/>
      <c r="MA147" s="47"/>
      <c r="MB147" s="47"/>
      <c r="MC147" s="47"/>
      <c r="MD147" s="47"/>
      <c r="ME147" s="47"/>
      <c r="MF147" s="47"/>
      <c r="MG147" s="47"/>
      <c r="MH147" s="47"/>
      <c r="MI147" s="47"/>
      <c r="MJ147" s="47"/>
      <c r="MK147" s="47"/>
      <c r="ML147" s="47"/>
      <c r="MM147" s="47"/>
      <c r="MN147" s="47"/>
      <c r="MO147" s="47"/>
      <c r="MP147" s="47"/>
      <c r="MQ147" s="47"/>
      <c r="MR147" s="47"/>
      <c r="MS147" s="47"/>
      <c r="MT147" s="47"/>
      <c r="MU147" s="47"/>
      <c r="MV147" s="47"/>
      <c r="MW147" s="47"/>
      <c r="MX147" s="47"/>
      <c r="MY147" s="47"/>
      <c r="MZ147" s="47"/>
      <c r="NA147" s="47"/>
      <c r="NB147" s="47"/>
      <c r="NC147" s="47"/>
      <c r="ND147" s="47"/>
      <c r="NE147" s="47"/>
      <c r="NF147" s="47"/>
      <c r="NG147" s="47"/>
      <c r="NH147" s="47"/>
      <c r="NI147" s="47"/>
      <c r="NJ147" s="47"/>
      <c r="NK147" s="47"/>
      <c r="NL147" s="47"/>
      <c r="NM147" s="47"/>
      <c r="NN147" s="47"/>
      <c r="NO147" s="47"/>
      <c r="NP147" s="47"/>
      <c r="NQ147" s="47"/>
      <c r="NR147" s="47"/>
      <c r="NS147" s="47"/>
      <c r="NT147" s="47"/>
      <c r="NU147" s="47"/>
      <c r="NV147" s="47"/>
      <c r="NW147" s="47"/>
      <c r="NX147" s="47"/>
      <c r="NY147" s="47"/>
      <c r="NZ147" s="47"/>
      <c r="OA147" s="47"/>
      <c r="OB147" s="47"/>
      <c r="OC147" s="47"/>
      <c r="OD147" s="47"/>
      <c r="OE147" s="47"/>
      <c r="OF147" s="47"/>
      <c r="OG147" s="47"/>
      <c r="OH147" s="47"/>
      <c r="OI147" s="47"/>
      <c r="OJ147" s="47"/>
      <c r="OK147" s="47"/>
      <c r="OL147" s="47"/>
      <c r="OM147" s="47"/>
      <c r="ON147" s="47"/>
      <c r="OO147" s="47"/>
      <c r="OP147" s="47"/>
      <c r="OQ147" s="47"/>
      <c r="OR147" s="47"/>
      <c r="OS147" s="47"/>
      <c r="OT147" s="47"/>
      <c r="OU147" s="47"/>
      <c r="OV147" s="47"/>
      <c r="OW147" s="47"/>
      <c r="OX147" s="47"/>
      <c r="OY147" s="47"/>
      <c r="OZ147" s="47"/>
      <c r="PA147" s="47"/>
      <c r="PB147" s="47"/>
      <c r="PC147" s="47"/>
      <c r="PD147" s="47"/>
      <c r="PE147" s="47"/>
      <c r="PF147" s="47"/>
      <c r="PG147" s="47"/>
      <c r="PH147" s="47"/>
      <c r="PI147" s="47"/>
      <c r="PJ147" s="47"/>
      <c r="PK147" s="47"/>
      <c r="PL147" s="47"/>
      <c r="PM147" s="47"/>
      <c r="PN147" s="47"/>
      <c r="PO147" s="47"/>
      <c r="PP147" s="47"/>
      <c r="PQ147" s="47"/>
      <c r="PR147" s="47"/>
      <c r="PS147" s="47"/>
      <c r="PT147" s="47"/>
      <c r="PU147" s="47"/>
      <c r="PV147" s="47"/>
      <c r="PW147" s="47"/>
      <c r="PX147" s="47"/>
      <c r="PY147" s="47"/>
      <c r="PZ147" s="47"/>
      <c r="QA147" s="47"/>
      <c r="QB147" s="47"/>
      <c r="QC147" s="47"/>
      <c r="QD147" s="47"/>
      <c r="QE147" s="47"/>
      <c r="QF147" s="47"/>
      <c r="QG147" s="47"/>
      <c r="QH147" s="47"/>
      <c r="QI147" s="47"/>
      <c r="QJ147" s="47"/>
      <c r="QK147" s="47"/>
      <c r="QL147" s="47"/>
      <c r="QM147" s="47"/>
      <c r="QN147" s="47"/>
      <c r="QO147" s="47"/>
      <c r="QP147" s="47"/>
      <c r="QQ147" s="47"/>
      <c r="QR147" s="47"/>
      <c r="QS147" s="47"/>
      <c r="QT147" s="47"/>
      <c r="QU147" s="47"/>
      <c r="QV147" s="47"/>
      <c r="QW147" s="47"/>
      <c r="QX147" s="47"/>
      <c r="QY147" s="47"/>
      <c r="QZ147" s="47"/>
      <c r="RA147" s="47"/>
      <c r="RB147" s="47"/>
      <c r="RC147" s="47"/>
      <c r="RD147" s="47"/>
      <c r="RE147" s="47"/>
      <c r="RF147" s="47"/>
      <c r="RG147" s="47"/>
      <c r="RH147" s="47"/>
      <c r="RI147" s="47"/>
      <c r="RJ147" s="47"/>
      <c r="RK147" s="47"/>
      <c r="RL147" s="47"/>
      <c r="RM147" s="47"/>
      <c r="RN147" s="47"/>
      <c r="RO147" s="47"/>
      <c r="RP147" s="47"/>
      <c r="RQ147" s="47"/>
      <c r="RR147" s="47"/>
      <c r="RS147" s="47"/>
      <c r="RT147" s="47"/>
      <c r="RU147" s="47"/>
      <c r="RV147" s="47"/>
      <c r="RW147" s="47"/>
      <c r="RX147" s="47"/>
      <c r="RY147" s="47"/>
      <c r="RZ147" s="47"/>
      <c r="SA147" s="47"/>
      <c r="SB147" s="47"/>
      <c r="SC147" s="47"/>
      <c r="SD147" s="47"/>
      <c r="SE147" s="47"/>
      <c r="SF147" s="47"/>
      <c r="SG147" s="47"/>
      <c r="SH147" s="47"/>
      <c r="SI147" s="47"/>
      <c r="SJ147" s="47"/>
      <c r="SK147" s="47"/>
      <c r="SL147" s="47"/>
      <c r="SM147" s="47"/>
      <c r="SN147" s="47"/>
      <c r="SO147" s="47"/>
      <c r="SP147" s="47"/>
      <c r="SQ147" s="47"/>
      <c r="SR147" s="47"/>
      <c r="SS147" s="47"/>
      <c r="ST147" s="47"/>
      <c r="SU147" s="47"/>
      <c r="SV147" s="47"/>
      <c r="SW147" s="47"/>
      <c r="SX147" s="47"/>
      <c r="SY147" s="47"/>
      <c r="SZ147" s="47"/>
      <c r="TA147" s="47"/>
      <c r="TB147" s="47"/>
      <c r="TC147" s="47"/>
      <c r="TD147" s="47"/>
      <c r="TE147" s="47"/>
      <c r="TF147" s="47"/>
      <c r="TG147" s="47"/>
      <c r="TH147" s="47"/>
      <c r="TI147" s="47"/>
      <c r="TJ147" s="47"/>
      <c r="TK147" s="47"/>
      <c r="TL147" s="47"/>
      <c r="TM147" s="47"/>
      <c r="TN147" s="47"/>
      <c r="TO147" s="47"/>
      <c r="TP147" s="47"/>
      <c r="TQ147" s="47"/>
      <c r="TR147" s="47"/>
      <c r="TS147" s="47"/>
      <c r="TT147" s="47"/>
      <c r="TU147" s="47"/>
      <c r="TV147" s="47"/>
      <c r="TW147" s="47"/>
      <c r="TX147" s="47"/>
      <c r="TY147" s="47"/>
      <c r="TZ147" s="47"/>
      <c r="UA147" s="47"/>
      <c r="UB147" s="47"/>
      <c r="UC147" s="47"/>
      <c r="UD147" s="47"/>
      <c r="UE147" s="47"/>
      <c r="UF147" s="47"/>
      <c r="UG147" s="47"/>
      <c r="UH147" s="47"/>
      <c r="UI147" s="47"/>
      <c r="UJ147" s="47"/>
      <c r="UK147" s="47"/>
      <c r="UL147" s="47"/>
      <c r="UM147" s="47"/>
      <c r="UN147" s="47"/>
      <c r="UO147" s="47"/>
      <c r="UP147" s="47"/>
      <c r="UQ147" s="47"/>
      <c r="UR147" s="47"/>
      <c r="US147" s="47"/>
      <c r="UT147" s="47"/>
      <c r="UU147" s="47"/>
      <c r="UV147" s="47"/>
      <c r="UW147" s="47"/>
      <c r="UX147" s="47"/>
      <c r="UY147" s="47"/>
      <c r="UZ147" s="47"/>
      <c r="VA147" s="47"/>
      <c r="VB147" s="47"/>
      <c r="VC147" s="47"/>
      <c r="VD147" s="47"/>
      <c r="VE147" s="47"/>
      <c r="VF147" s="47"/>
      <c r="VG147" s="47"/>
      <c r="VH147" s="47"/>
      <c r="VI147" s="47"/>
      <c r="VJ147" s="47"/>
      <c r="VK147" s="47"/>
      <c r="VL147" s="47"/>
      <c r="VM147" s="47"/>
      <c r="VN147" s="47"/>
      <c r="VO147" s="47"/>
      <c r="VP147" s="47"/>
      <c r="VQ147" s="47"/>
      <c r="VR147" s="47"/>
      <c r="VS147" s="47"/>
      <c r="VT147" s="47"/>
      <c r="VU147" s="47"/>
      <c r="VV147" s="47"/>
      <c r="VW147" s="47"/>
      <c r="VX147" s="47"/>
      <c r="VY147" s="47"/>
      <c r="VZ147" s="47"/>
      <c r="WA147" s="47"/>
      <c r="WB147" s="47"/>
      <c r="WC147" s="47"/>
      <c r="WD147" s="47"/>
      <c r="WE147" s="47"/>
      <c r="WF147" s="47"/>
      <c r="WG147" s="47"/>
      <c r="WH147" s="47"/>
      <c r="WI147" s="47"/>
      <c r="WJ147" s="47"/>
      <c r="WK147" s="47"/>
      <c r="WL147" s="47"/>
      <c r="WM147" s="47"/>
      <c r="WN147" s="47"/>
      <c r="WO147" s="47"/>
      <c r="WP147" s="47"/>
      <c r="WQ147" s="47"/>
      <c r="WR147" s="47"/>
      <c r="WS147" s="47"/>
      <c r="WT147" s="47"/>
      <c r="WU147" s="47"/>
      <c r="WV147" s="47"/>
      <c r="WW147" s="47"/>
      <c r="WX147" s="47"/>
      <c r="WY147" s="47"/>
      <c r="WZ147" s="47"/>
      <c r="XA147" s="47"/>
      <c r="XB147" s="47"/>
      <c r="XC147" s="47"/>
      <c r="XD147" s="47"/>
      <c r="XE147" s="47"/>
      <c r="XF147" s="47"/>
      <c r="XG147" s="47"/>
      <c r="XH147" s="47"/>
      <c r="XI147" s="47"/>
      <c r="XJ147" s="47"/>
      <c r="XK147" s="47"/>
      <c r="XL147" s="47"/>
      <c r="XM147" s="47"/>
      <c r="XN147" s="47"/>
      <c r="XO147" s="47"/>
      <c r="XP147" s="47"/>
      <c r="XQ147" s="47"/>
      <c r="XR147" s="47"/>
      <c r="XS147" s="47"/>
      <c r="XT147" s="47"/>
      <c r="XU147" s="47"/>
      <c r="XV147" s="47"/>
      <c r="XW147" s="47"/>
      <c r="XX147" s="47"/>
      <c r="XY147" s="47"/>
      <c r="XZ147" s="47"/>
      <c r="YA147" s="47"/>
      <c r="YB147" s="47"/>
      <c r="YC147" s="47"/>
      <c r="YD147" s="47"/>
      <c r="YE147" s="47"/>
      <c r="YF147" s="47"/>
      <c r="YG147" s="47"/>
      <c r="YH147" s="47"/>
      <c r="YI147" s="47"/>
      <c r="YJ147" s="47"/>
      <c r="YK147" s="47"/>
      <c r="YL147" s="47"/>
      <c r="YM147" s="47"/>
      <c r="YN147" s="47"/>
      <c r="YO147" s="47"/>
      <c r="YP147" s="47"/>
      <c r="YQ147" s="47"/>
      <c r="YR147" s="47"/>
      <c r="YS147" s="47"/>
      <c r="YT147" s="47"/>
      <c r="YU147" s="47"/>
      <c r="YV147" s="47"/>
      <c r="YW147" s="47"/>
      <c r="YX147" s="47"/>
      <c r="YY147" s="47"/>
      <c r="YZ147" s="47"/>
      <c r="ZA147" s="47"/>
      <c r="ZB147" s="47"/>
      <c r="ZC147" s="47"/>
      <c r="ZD147" s="47"/>
      <c r="ZE147" s="47"/>
      <c r="ZF147" s="47"/>
      <c r="ZG147" s="47"/>
      <c r="ZH147" s="47"/>
      <c r="ZI147" s="47"/>
      <c r="ZJ147" s="47"/>
      <c r="ZK147" s="47"/>
      <c r="ZL147" s="47"/>
      <c r="ZM147" s="47"/>
      <c r="ZN147" s="47"/>
      <c r="ZO147" s="47"/>
      <c r="ZP147" s="47"/>
      <c r="ZQ147" s="47"/>
      <c r="ZR147" s="47"/>
      <c r="ZS147" s="47"/>
      <c r="ZT147" s="47"/>
      <c r="ZU147" s="47"/>
      <c r="ZV147" s="47"/>
      <c r="ZW147" s="47"/>
      <c r="ZX147" s="47"/>
      <c r="ZY147" s="47"/>
      <c r="ZZ147" s="47"/>
      <c r="AAA147" s="47"/>
      <c r="AAB147" s="47"/>
      <c r="AAC147" s="47"/>
      <c r="AAD147" s="47"/>
      <c r="AAE147" s="47"/>
      <c r="AAF147" s="47"/>
      <c r="AAG147" s="47"/>
      <c r="AAH147" s="47"/>
      <c r="AAI147" s="47"/>
      <c r="AAJ147" s="47"/>
      <c r="AAK147" s="47"/>
      <c r="AAL147" s="47"/>
      <c r="AAM147" s="47"/>
      <c r="AAN147" s="47"/>
      <c r="AAO147" s="47"/>
      <c r="AAP147" s="47"/>
      <c r="AAQ147" s="47"/>
      <c r="AAR147" s="47"/>
      <c r="AAS147" s="47"/>
      <c r="AAT147" s="47"/>
      <c r="AAU147" s="47"/>
      <c r="AAV147" s="47"/>
      <c r="AAW147" s="47"/>
      <c r="AAX147" s="47"/>
      <c r="AAY147" s="47"/>
      <c r="AAZ147" s="47"/>
      <c r="ABA147" s="47"/>
      <c r="ABB147" s="47"/>
      <c r="ABC147" s="47"/>
      <c r="ABD147" s="47"/>
      <c r="ABE147" s="47"/>
      <c r="ABF147" s="47"/>
      <c r="ABG147" s="47"/>
      <c r="ABH147" s="47"/>
      <c r="ABI147" s="47"/>
      <c r="ABJ147" s="47"/>
      <c r="ABK147" s="47"/>
      <c r="ABL147" s="47"/>
      <c r="ABM147" s="47"/>
      <c r="ABN147" s="47"/>
      <c r="ABO147" s="47"/>
      <c r="ABP147" s="47"/>
      <c r="ABQ147" s="47"/>
      <c r="ABR147" s="47"/>
      <c r="ABS147" s="47"/>
      <c r="ABT147" s="47"/>
      <c r="ABU147" s="47"/>
      <c r="ABV147" s="47"/>
      <c r="ABW147" s="47"/>
      <c r="ABX147" s="47"/>
      <c r="ABY147" s="47"/>
      <c r="ABZ147" s="47"/>
      <c r="ACA147" s="47"/>
      <c r="ACB147" s="47"/>
      <c r="ACC147" s="47"/>
      <c r="ACD147" s="47"/>
      <c r="ACE147" s="47"/>
      <c r="ACF147" s="47"/>
      <c r="ACG147" s="47"/>
      <c r="ACH147" s="47"/>
      <c r="ACI147" s="47"/>
      <c r="ACJ147" s="47"/>
      <c r="ACK147" s="47"/>
      <c r="ACL147" s="47"/>
      <c r="ACM147" s="47"/>
      <c r="ACN147" s="47"/>
      <c r="ACO147" s="47"/>
      <c r="ACP147" s="47"/>
      <c r="ACQ147" s="47"/>
      <c r="ACR147" s="47"/>
      <c r="ACS147" s="47"/>
      <c r="ACT147" s="47"/>
      <c r="ACU147" s="47"/>
      <c r="ACV147" s="47"/>
      <c r="ACW147" s="47"/>
      <c r="ACX147" s="47"/>
      <c r="ACY147" s="47"/>
      <c r="ACZ147" s="47"/>
      <c r="ADA147" s="47"/>
      <c r="ADB147" s="47"/>
      <c r="ADC147" s="47"/>
      <c r="ADD147" s="47"/>
      <c r="ADE147" s="47"/>
      <c r="ADF147" s="47"/>
      <c r="ADG147" s="47"/>
      <c r="ADH147" s="47"/>
      <c r="ADI147" s="47"/>
      <c r="ADJ147" s="47"/>
      <c r="ADK147" s="47"/>
      <c r="ADL147" s="47"/>
      <c r="ADM147" s="47"/>
      <c r="ADN147" s="47"/>
      <c r="ADO147" s="47"/>
      <c r="ADP147" s="47"/>
      <c r="ADQ147" s="47"/>
      <c r="ADR147" s="47"/>
      <c r="ADS147" s="47"/>
      <c r="ADT147" s="47"/>
      <c r="ADU147" s="47"/>
      <c r="ADV147" s="47"/>
      <c r="ADW147" s="47"/>
      <c r="ADX147" s="47"/>
      <c r="ADY147" s="47"/>
      <c r="ADZ147" s="47"/>
      <c r="AEA147" s="47"/>
      <c r="AEB147" s="47"/>
      <c r="AEC147" s="47"/>
      <c r="AED147" s="47"/>
      <c r="AEE147" s="47"/>
      <c r="AEF147" s="47"/>
      <c r="AEG147" s="47"/>
      <c r="AEH147" s="47"/>
      <c r="AEI147" s="47"/>
      <c r="AEJ147" s="47"/>
      <c r="AEK147" s="47"/>
      <c r="AEL147" s="47"/>
      <c r="AEM147" s="47"/>
      <c r="AEN147" s="47"/>
      <c r="AEO147" s="47"/>
      <c r="AEP147" s="47"/>
      <c r="AEQ147" s="47"/>
      <c r="AER147" s="47"/>
      <c r="AES147" s="47"/>
      <c r="AET147" s="47"/>
      <c r="AEU147" s="47"/>
      <c r="AEV147" s="47"/>
      <c r="AEW147" s="47"/>
      <c r="AEX147" s="47"/>
      <c r="AEY147" s="47"/>
      <c r="AEZ147" s="47"/>
      <c r="AFA147" s="47"/>
      <c r="AFB147" s="47"/>
      <c r="AFC147" s="47"/>
      <c r="AFD147" s="47"/>
      <c r="AFE147" s="47"/>
      <c r="AFF147" s="47"/>
      <c r="AFG147" s="47"/>
      <c r="AFH147" s="47"/>
      <c r="AFI147" s="47"/>
      <c r="AFJ147" s="47"/>
      <c r="AFK147" s="47"/>
      <c r="AFL147" s="47"/>
      <c r="AFM147" s="47"/>
      <c r="AFN147" s="47"/>
      <c r="AFO147" s="47"/>
      <c r="AFP147" s="47"/>
      <c r="AFQ147" s="47"/>
      <c r="AFR147" s="47"/>
      <c r="AFS147" s="47"/>
      <c r="AFT147" s="47"/>
      <c r="AFU147" s="47"/>
      <c r="AFV147" s="47"/>
      <c r="AFW147" s="47"/>
      <c r="AFX147" s="47"/>
      <c r="AFY147" s="47"/>
      <c r="AFZ147" s="47"/>
      <c r="AGA147" s="47"/>
      <c r="AGB147" s="47"/>
      <c r="AGC147" s="47"/>
      <c r="AGD147" s="47"/>
      <c r="AGE147" s="47"/>
      <c r="AGF147" s="47"/>
      <c r="AGG147" s="47"/>
      <c r="AGH147" s="47"/>
      <c r="AGI147" s="47"/>
      <c r="AGJ147" s="47"/>
      <c r="AGK147" s="47"/>
      <c r="AGL147" s="47"/>
      <c r="AGM147" s="47"/>
      <c r="AGN147" s="47"/>
      <c r="AGO147" s="47"/>
      <c r="AGP147" s="47"/>
      <c r="AGQ147" s="47"/>
      <c r="AGR147" s="47"/>
      <c r="AGS147" s="47"/>
      <c r="AGT147" s="47"/>
      <c r="AGU147" s="47"/>
      <c r="AGV147" s="47"/>
      <c r="AGW147" s="47"/>
      <c r="AGX147" s="47"/>
      <c r="AGY147" s="47"/>
      <c r="AGZ147" s="47"/>
      <c r="AHA147" s="47"/>
      <c r="AHB147" s="47"/>
      <c r="AHC147" s="47"/>
      <c r="AHD147" s="47"/>
      <c r="AHE147" s="47"/>
      <c r="AHF147" s="47"/>
      <c r="AHG147" s="47"/>
      <c r="AHH147" s="47"/>
      <c r="AHI147" s="47"/>
      <c r="AHJ147" s="47"/>
      <c r="AHK147" s="47"/>
      <c r="AHL147" s="47"/>
      <c r="AHM147" s="47"/>
      <c r="AHN147" s="47"/>
      <c r="AHO147" s="47"/>
      <c r="AHP147" s="47"/>
      <c r="AHQ147" s="47"/>
      <c r="AHR147" s="47"/>
      <c r="AHS147" s="47"/>
      <c r="AHT147" s="47"/>
      <c r="AHU147" s="47"/>
      <c r="AHV147" s="47"/>
      <c r="AHW147" s="47"/>
      <c r="AHX147" s="47"/>
      <c r="AHY147" s="47"/>
      <c r="AHZ147" s="47"/>
      <c r="AIA147" s="47"/>
      <c r="AIB147" s="47"/>
      <c r="AIC147" s="47"/>
      <c r="AID147" s="47"/>
      <c r="AIE147" s="47"/>
      <c r="AIF147" s="47"/>
      <c r="AIG147" s="47"/>
      <c r="AIH147" s="47"/>
      <c r="AII147" s="47"/>
      <c r="AIJ147" s="47"/>
      <c r="AIK147" s="47"/>
      <c r="AIL147" s="47"/>
      <c r="AIM147" s="47"/>
      <c r="AIN147" s="47"/>
      <c r="AIO147" s="47"/>
      <c r="AIP147" s="47"/>
      <c r="AIQ147" s="47"/>
      <c r="AIR147" s="47"/>
      <c r="AIS147" s="47"/>
      <c r="AIT147" s="47"/>
      <c r="AIU147" s="47"/>
      <c r="AIV147" s="47"/>
      <c r="AIW147" s="47"/>
      <c r="AIX147" s="47"/>
      <c r="AIY147" s="47"/>
      <c r="AIZ147" s="47"/>
      <c r="AJA147" s="47"/>
      <c r="AJB147" s="47"/>
      <c r="AJC147" s="47"/>
      <c r="AJD147" s="47"/>
      <c r="AJE147" s="47"/>
      <c r="AJF147" s="47"/>
      <c r="AJG147" s="47"/>
      <c r="AJH147" s="47"/>
      <c r="AJI147" s="47"/>
      <c r="AJJ147" s="47"/>
      <c r="AJK147" s="47"/>
      <c r="AJL147" s="47"/>
      <c r="AJM147" s="47"/>
      <c r="AJN147" s="47"/>
      <c r="AJO147" s="47"/>
      <c r="AJP147" s="47"/>
      <c r="AJQ147" s="47"/>
      <c r="AJR147" s="47"/>
      <c r="AJS147" s="47"/>
      <c r="AJT147" s="47"/>
      <c r="AJU147" s="47"/>
      <c r="AJV147" s="47"/>
      <c r="AJW147" s="47"/>
      <c r="AJX147" s="47"/>
      <c r="AJY147" s="47"/>
      <c r="AJZ147" s="47"/>
      <c r="AKA147" s="47"/>
      <c r="AKB147" s="47"/>
      <c r="AKC147" s="47"/>
      <c r="AKD147" s="47"/>
      <c r="AKE147" s="47"/>
      <c r="AKF147" s="47"/>
      <c r="AKG147" s="47"/>
      <c r="AKH147" s="47"/>
      <c r="AKI147" s="47"/>
      <c r="AKJ147" s="47"/>
      <c r="AKK147" s="47"/>
      <c r="AKL147" s="47"/>
      <c r="AKM147" s="47"/>
      <c r="AKN147" s="47"/>
      <c r="AKO147" s="47"/>
      <c r="AKP147" s="47"/>
      <c r="AKQ147" s="47"/>
      <c r="AKR147" s="47"/>
      <c r="AKS147" s="47"/>
      <c r="AKT147" s="47"/>
      <c r="AKU147" s="47"/>
      <c r="AKV147" s="47"/>
      <c r="AKW147" s="47"/>
      <c r="AKX147" s="47"/>
      <c r="AKY147" s="47"/>
      <c r="AKZ147" s="47"/>
      <c r="ALA147" s="47"/>
      <c r="ALB147" s="47"/>
      <c r="ALC147" s="47"/>
      <c r="ALD147" s="47"/>
      <c r="ALE147" s="47"/>
      <c r="ALF147" s="47"/>
      <c r="ALG147" s="47"/>
      <c r="ALH147" s="47"/>
      <c r="ALI147" s="47"/>
      <c r="ALJ147" s="47"/>
      <c r="ALK147" s="47"/>
      <c r="ALL147" s="47"/>
      <c r="ALM147" s="47"/>
      <c r="ALN147" s="47"/>
      <c r="ALO147" s="47"/>
      <c r="ALP147" s="47"/>
      <c r="ALQ147" s="47"/>
      <c r="ALR147" s="47"/>
      <c r="ALS147" s="47"/>
      <c r="ALT147" s="47"/>
      <c r="ALU147" s="47"/>
      <c r="ALV147" s="47"/>
      <c r="ALW147" s="47"/>
      <c r="ALX147" s="47"/>
      <c r="ALY147" s="47"/>
      <c r="ALZ147" s="47"/>
      <c r="AMA147" s="47"/>
      <c r="AMB147" s="47"/>
      <c r="AMC147" s="47"/>
      <c r="AMD147" s="47"/>
      <c r="AME147" s="47"/>
      <c r="AMF147" s="47"/>
      <c r="AMG147" s="47"/>
      <c r="AMH147" s="47"/>
      <c r="AMI147" s="47"/>
      <c r="AMJ147" s="47"/>
      <c r="AMK147" s="47"/>
      <c r="AML147" s="47"/>
    </row>
    <row r="148" spans="1:1026" ht="24" customHeight="1" thickBot="1">
      <c r="A148"/>
      <c r="B148" s="270" t="s">
        <v>134</v>
      </c>
      <c r="C148" s="271"/>
      <c r="D148" s="271"/>
      <c r="E148" s="271"/>
      <c r="F148" s="271"/>
      <c r="G148" s="271"/>
      <c r="H148" s="272"/>
      <c r="I148"/>
    </row>
    <row r="149" spans="1:1026">
      <c r="A149"/>
      <c r="B149" s="273" t="s">
        <v>22</v>
      </c>
      <c r="C149" s="274"/>
      <c r="D149" s="274"/>
      <c r="E149" s="274"/>
      <c r="F149" s="274"/>
      <c r="G149" s="275"/>
      <c r="H149" s="276"/>
      <c r="I149"/>
    </row>
    <row r="150" spans="1:1026" ht="15.75" customHeight="1">
      <c r="A150"/>
      <c r="B150" s="146" t="s">
        <v>9</v>
      </c>
      <c r="C150" s="180" t="s">
        <v>156</v>
      </c>
      <c r="D150" s="181"/>
      <c r="E150" s="181"/>
      <c r="F150" s="181"/>
      <c r="G150" s="182"/>
      <c r="H150" s="147">
        <f>H46</f>
        <v>1416.63</v>
      </c>
      <c r="I150"/>
    </row>
    <row r="151" spans="1:1026" ht="15.75" customHeight="1">
      <c r="A151"/>
      <c r="B151" s="146" t="s">
        <v>11</v>
      </c>
      <c r="C151" s="180" t="s">
        <v>136</v>
      </c>
      <c r="D151" s="181"/>
      <c r="E151" s="181"/>
      <c r="F151" s="181"/>
      <c r="G151" s="182"/>
      <c r="H151" s="147">
        <f>H91</f>
        <v>1054.5342043320002</v>
      </c>
      <c r="I151"/>
    </row>
    <row r="152" spans="1:1026" ht="15.75" customHeight="1">
      <c r="A152"/>
      <c r="B152" s="146" t="s">
        <v>13</v>
      </c>
      <c r="C152" s="180" t="s">
        <v>137</v>
      </c>
      <c r="D152" s="181"/>
      <c r="E152" s="181"/>
      <c r="F152" s="181"/>
      <c r="G152" s="182"/>
      <c r="H152" s="147">
        <f>H101</f>
        <v>92.790199999999999</v>
      </c>
      <c r="I152"/>
    </row>
    <row r="153" spans="1:1026" ht="15.75" customHeight="1">
      <c r="A153"/>
      <c r="B153" s="146" t="s">
        <v>14</v>
      </c>
      <c r="C153" s="180" t="s">
        <v>138</v>
      </c>
      <c r="D153" s="181"/>
      <c r="E153" s="181"/>
      <c r="F153" s="181"/>
      <c r="G153" s="182"/>
      <c r="H153" s="147">
        <f>H125</f>
        <v>221.19</v>
      </c>
      <c r="I153"/>
    </row>
    <row r="154" spans="1:1026" s="51" customFormat="1" ht="15.75" customHeight="1">
      <c r="A154" s="47"/>
      <c r="B154" s="92" t="s">
        <v>40</v>
      </c>
      <c r="C154" s="180" t="s">
        <v>139</v>
      </c>
      <c r="D154" s="181"/>
      <c r="E154" s="181"/>
      <c r="F154" s="181"/>
      <c r="G154" s="182"/>
      <c r="H154" s="147">
        <f>H133</f>
        <v>29.028000000000002</v>
      </c>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47"/>
      <c r="CG154" s="47"/>
      <c r="CH154" s="47"/>
      <c r="CI154" s="47"/>
      <c r="CJ154" s="47"/>
      <c r="CK154" s="47"/>
      <c r="CL154" s="47"/>
      <c r="CM154" s="47"/>
      <c r="CN154" s="47"/>
      <c r="CO154" s="47"/>
      <c r="CP154" s="47"/>
      <c r="CQ154" s="47"/>
      <c r="CR154" s="47"/>
      <c r="CS154" s="47"/>
      <c r="CT154" s="47"/>
      <c r="CU154" s="47"/>
      <c r="CV154" s="47"/>
      <c r="CW154" s="47"/>
      <c r="CX154" s="47"/>
      <c r="CY154" s="47"/>
      <c r="CZ154" s="47"/>
      <c r="DA154" s="47"/>
      <c r="DB154" s="47"/>
      <c r="DC154" s="47"/>
      <c r="DD154" s="47"/>
      <c r="DE154" s="47"/>
      <c r="DF154" s="47"/>
      <c r="DG154" s="47"/>
      <c r="DH154" s="47"/>
      <c r="DI154" s="47"/>
      <c r="DJ154" s="47"/>
      <c r="DK154" s="47"/>
      <c r="DL154" s="47"/>
      <c r="DM154" s="47"/>
      <c r="DN154" s="47"/>
      <c r="DO154" s="47"/>
      <c r="DP154" s="47"/>
      <c r="DQ154" s="47"/>
      <c r="DR154" s="47"/>
      <c r="DS154" s="47"/>
      <c r="DT154" s="47"/>
      <c r="DU154" s="47"/>
      <c r="DV154" s="47"/>
      <c r="DW154" s="47"/>
      <c r="DX154" s="47"/>
      <c r="DY154" s="47"/>
      <c r="DZ154" s="47"/>
      <c r="EA154" s="47"/>
      <c r="EB154" s="47"/>
      <c r="EC154" s="47"/>
      <c r="ED154" s="47"/>
      <c r="EE154" s="47"/>
      <c r="EF154" s="47"/>
      <c r="EG154" s="47"/>
      <c r="EH154" s="47"/>
      <c r="EI154" s="47"/>
      <c r="EJ154" s="47"/>
      <c r="EK154" s="47"/>
      <c r="EL154" s="47"/>
      <c r="EM154" s="47"/>
      <c r="EN154" s="47"/>
      <c r="EO154" s="47"/>
      <c r="EP154" s="47"/>
      <c r="EQ154" s="47"/>
      <c r="ER154" s="47"/>
      <c r="ES154" s="47"/>
      <c r="ET154" s="47"/>
      <c r="EU154" s="47"/>
      <c r="EV154" s="47"/>
      <c r="EW154" s="47"/>
      <c r="EX154" s="47"/>
      <c r="EY154" s="47"/>
      <c r="EZ154" s="47"/>
      <c r="FA154" s="47"/>
      <c r="FB154" s="47"/>
      <c r="FC154" s="47"/>
      <c r="FD154" s="47"/>
      <c r="FE154" s="47"/>
      <c r="FF154" s="47"/>
      <c r="FG154" s="47"/>
      <c r="FH154" s="47"/>
      <c r="FI154" s="47"/>
      <c r="FJ154" s="47"/>
      <c r="FK154" s="47"/>
      <c r="FL154" s="47"/>
      <c r="FM154" s="47"/>
      <c r="FN154" s="47"/>
      <c r="FO154" s="47"/>
      <c r="FP154" s="47"/>
      <c r="FQ154" s="47"/>
      <c r="FR154" s="47"/>
      <c r="FS154" s="47"/>
      <c r="FT154" s="47"/>
      <c r="FU154" s="47"/>
      <c r="FV154" s="47"/>
      <c r="FW154" s="47"/>
      <c r="FX154" s="47"/>
      <c r="FY154" s="47"/>
      <c r="FZ154" s="47"/>
      <c r="GA154" s="47"/>
      <c r="GB154" s="47"/>
      <c r="GC154" s="47"/>
      <c r="GD154" s="47"/>
      <c r="GE154" s="47"/>
      <c r="GF154" s="47"/>
      <c r="GG154" s="47"/>
      <c r="GH154" s="47"/>
      <c r="GI154" s="47"/>
      <c r="GJ154" s="47"/>
      <c r="GK154" s="47"/>
      <c r="GL154" s="47"/>
      <c r="GM154" s="47"/>
      <c r="GN154" s="47"/>
      <c r="GO154" s="47"/>
      <c r="GP154" s="47"/>
      <c r="GQ154" s="47"/>
      <c r="GR154" s="47"/>
      <c r="GS154" s="47"/>
      <c r="GT154" s="47"/>
      <c r="GU154" s="47"/>
      <c r="GV154" s="47"/>
      <c r="GW154" s="47"/>
      <c r="GX154" s="47"/>
      <c r="GY154" s="47"/>
      <c r="GZ154" s="47"/>
      <c r="HA154" s="47"/>
      <c r="HB154" s="47"/>
      <c r="HC154" s="47"/>
      <c r="HD154" s="47"/>
      <c r="HE154" s="47"/>
      <c r="HF154" s="47"/>
      <c r="HG154" s="47"/>
      <c r="HH154" s="47"/>
      <c r="HI154" s="47"/>
      <c r="HJ154" s="47"/>
      <c r="HK154" s="47"/>
      <c r="HL154" s="47"/>
      <c r="HM154" s="47"/>
      <c r="HN154" s="47"/>
      <c r="HO154" s="47"/>
      <c r="HP154" s="47"/>
      <c r="HQ154" s="47"/>
      <c r="HR154" s="47"/>
      <c r="HS154" s="47"/>
      <c r="HT154" s="47"/>
      <c r="HU154" s="47"/>
      <c r="HV154" s="47"/>
      <c r="HW154" s="47"/>
      <c r="HX154" s="47"/>
      <c r="HY154" s="47"/>
      <c r="HZ154" s="47"/>
      <c r="IA154" s="47"/>
      <c r="IB154" s="47"/>
      <c r="IC154" s="47"/>
      <c r="ID154" s="47"/>
      <c r="IE154" s="47"/>
      <c r="IF154" s="47"/>
      <c r="IG154" s="47"/>
      <c r="IH154" s="47"/>
      <c r="II154" s="47"/>
      <c r="IJ154" s="47"/>
      <c r="IK154" s="47"/>
      <c r="IL154" s="47"/>
      <c r="IM154" s="47"/>
      <c r="IN154" s="47"/>
      <c r="IO154" s="47"/>
      <c r="IP154" s="47"/>
      <c r="IQ154" s="47"/>
      <c r="IR154" s="47"/>
      <c r="IS154" s="47"/>
      <c r="IT154" s="47"/>
      <c r="IU154" s="47"/>
      <c r="IV154" s="47"/>
      <c r="IW154" s="47"/>
      <c r="IX154" s="47"/>
      <c r="IY154" s="47"/>
      <c r="IZ154" s="47"/>
      <c r="JA154" s="47"/>
      <c r="JB154" s="47"/>
      <c r="JC154" s="47"/>
      <c r="JD154" s="47"/>
      <c r="JE154" s="47"/>
      <c r="JF154" s="47"/>
      <c r="JG154" s="47"/>
      <c r="JH154" s="47"/>
      <c r="JI154" s="47"/>
      <c r="JJ154" s="47"/>
      <c r="JK154" s="47"/>
      <c r="JL154" s="47"/>
      <c r="JM154" s="47"/>
      <c r="JN154" s="47"/>
      <c r="JO154" s="47"/>
      <c r="JP154" s="47"/>
      <c r="JQ154" s="47"/>
      <c r="JR154" s="47"/>
      <c r="JS154" s="47"/>
      <c r="JT154" s="47"/>
      <c r="JU154" s="47"/>
      <c r="JV154" s="47"/>
      <c r="JW154" s="47"/>
      <c r="JX154" s="47"/>
      <c r="JY154" s="47"/>
      <c r="JZ154" s="47"/>
      <c r="KA154" s="47"/>
      <c r="KB154" s="47"/>
      <c r="KC154" s="47"/>
      <c r="KD154" s="47"/>
      <c r="KE154" s="47"/>
      <c r="KF154" s="47"/>
      <c r="KG154" s="47"/>
      <c r="KH154" s="47"/>
      <c r="KI154" s="47"/>
      <c r="KJ154" s="47"/>
      <c r="KK154" s="47"/>
      <c r="KL154" s="47"/>
      <c r="KM154" s="47"/>
      <c r="KN154" s="47"/>
      <c r="KO154" s="47"/>
      <c r="KP154" s="47"/>
      <c r="KQ154" s="47"/>
      <c r="KR154" s="47"/>
      <c r="KS154" s="47"/>
      <c r="KT154" s="47"/>
      <c r="KU154" s="47"/>
      <c r="KV154" s="47"/>
      <c r="KW154" s="47"/>
      <c r="KX154" s="47"/>
      <c r="KY154" s="47"/>
      <c r="KZ154" s="47"/>
      <c r="LA154" s="47"/>
      <c r="LB154" s="47"/>
      <c r="LC154" s="47"/>
      <c r="LD154" s="47"/>
      <c r="LE154" s="47"/>
      <c r="LF154" s="47"/>
      <c r="LG154" s="47"/>
      <c r="LH154" s="47"/>
      <c r="LI154" s="47"/>
      <c r="LJ154" s="47"/>
      <c r="LK154" s="47"/>
      <c r="LL154" s="47"/>
      <c r="LM154" s="47"/>
      <c r="LN154" s="47"/>
      <c r="LO154" s="47"/>
      <c r="LP154" s="47"/>
      <c r="LQ154" s="47"/>
      <c r="LR154" s="47"/>
      <c r="LS154" s="47"/>
      <c r="LT154" s="47"/>
      <c r="LU154" s="47"/>
      <c r="LV154" s="47"/>
      <c r="LW154" s="47"/>
      <c r="LX154" s="47"/>
      <c r="LY154" s="47"/>
      <c r="LZ154" s="47"/>
      <c r="MA154" s="47"/>
      <c r="MB154" s="47"/>
      <c r="MC154" s="47"/>
      <c r="MD154" s="47"/>
      <c r="ME154" s="47"/>
      <c r="MF154" s="47"/>
      <c r="MG154" s="47"/>
      <c r="MH154" s="47"/>
      <c r="MI154" s="47"/>
      <c r="MJ154" s="47"/>
      <c r="MK154" s="47"/>
      <c r="ML154" s="47"/>
      <c r="MM154" s="47"/>
      <c r="MN154" s="47"/>
      <c r="MO154" s="47"/>
      <c r="MP154" s="47"/>
      <c r="MQ154" s="47"/>
      <c r="MR154" s="47"/>
      <c r="MS154" s="47"/>
      <c r="MT154" s="47"/>
      <c r="MU154" s="47"/>
      <c r="MV154" s="47"/>
      <c r="MW154" s="47"/>
      <c r="MX154" s="47"/>
      <c r="MY154" s="47"/>
      <c r="MZ154" s="47"/>
      <c r="NA154" s="47"/>
      <c r="NB154" s="47"/>
      <c r="NC154" s="47"/>
      <c r="ND154" s="47"/>
      <c r="NE154" s="47"/>
      <c r="NF154" s="47"/>
      <c r="NG154" s="47"/>
      <c r="NH154" s="47"/>
      <c r="NI154" s="47"/>
      <c r="NJ154" s="47"/>
      <c r="NK154" s="47"/>
      <c r="NL154" s="47"/>
      <c r="NM154" s="47"/>
      <c r="NN154" s="47"/>
      <c r="NO154" s="47"/>
      <c r="NP154" s="47"/>
      <c r="NQ154" s="47"/>
      <c r="NR154" s="47"/>
      <c r="NS154" s="47"/>
      <c r="NT154" s="47"/>
      <c r="NU154" s="47"/>
      <c r="NV154" s="47"/>
      <c r="NW154" s="47"/>
      <c r="NX154" s="47"/>
      <c r="NY154" s="47"/>
      <c r="NZ154" s="47"/>
      <c r="OA154" s="47"/>
      <c r="OB154" s="47"/>
      <c r="OC154" s="47"/>
      <c r="OD154" s="47"/>
      <c r="OE154" s="47"/>
      <c r="OF154" s="47"/>
      <c r="OG154" s="47"/>
      <c r="OH154" s="47"/>
      <c r="OI154" s="47"/>
      <c r="OJ154" s="47"/>
      <c r="OK154" s="47"/>
      <c r="OL154" s="47"/>
      <c r="OM154" s="47"/>
      <c r="ON154" s="47"/>
      <c r="OO154" s="47"/>
      <c r="OP154" s="47"/>
      <c r="OQ154" s="47"/>
      <c r="OR154" s="47"/>
      <c r="OS154" s="47"/>
      <c r="OT154" s="47"/>
      <c r="OU154" s="47"/>
      <c r="OV154" s="47"/>
      <c r="OW154" s="47"/>
      <c r="OX154" s="47"/>
      <c r="OY154" s="47"/>
      <c r="OZ154" s="47"/>
      <c r="PA154" s="47"/>
      <c r="PB154" s="47"/>
      <c r="PC154" s="47"/>
      <c r="PD154" s="47"/>
      <c r="PE154" s="47"/>
      <c r="PF154" s="47"/>
      <c r="PG154" s="47"/>
      <c r="PH154" s="47"/>
      <c r="PI154" s="47"/>
      <c r="PJ154" s="47"/>
      <c r="PK154" s="47"/>
      <c r="PL154" s="47"/>
      <c r="PM154" s="47"/>
      <c r="PN154" s="47"/>
      <c r="PO154" s="47"/>
      <c r="PP154" s="47"/>
      <c r="PQ154" s="47"/>
      <c r="PR154" s="47"/>
      <c r="PS154" s="47"/>
      <c r="PT154" s="47"/>
      <c r="PU154" s="47"/>
      <c r="PV154" s="47"/>
      <c r="PW154" s="47"/>
      <c r="PX154" s="47"/>
      <c r="PY154" s="47"/>
      <c r="PZ154" s="47"/>
      <c r="QA154" s="47"/>
      <c r="QB154" s="47"/>
      <c r="QC154" s="47"/>
      <c r="QD154" s="47"/>
      <c r="QE154" s="47"/>
      <c r="QF154" s="47"/>
      <c r="QG154" s="47"/>
      <c r="QH154" s="47"/>
      <c r="QI154" s="47"/>
      <c r="QJ154" s="47"/>
      <c r="QK154" s="47"/>
      <c r="QL154" s="47"/>
      <c r="QM154" s="47"/>
      <c r="QN154" s="47"/>
      <c r="QO154" s="47"/>
      <c r="QP154" s="47"/>
      <c r="QQ154" s="47"/>
      <c r="QR154" s="47"/>
      <c r="QS154" s="47"/>
      <c r="QT154" s="47"/>
      <c r="QU154" s="47"/>
      <c r="QV154" s="47"/>
      <c r="QW154" s="47"/>
      <c r="QX154" s="47"/>
      <c r="QY154" s="47"/>
      <c r="QZ154" s="47"/>
      <c r="RA154" s="47"/>
      <c r="RB154" s="47"/>
      <c r="RC154" s="47"/>
      <c r="RD154" s="47"/>
      <c r="RE154" s="47"/>
      <c r="RF154" s="47"/>
      <c r="RG154" s="47"/>
      <c r="RH154" s="47"/>
      <c r="RI154" s="47"/>
      <c r="RJ154" s="47"/>
      <c r="RK154" s="47"/>
      <c r="RL154" s="47"/>
      <c r="RM154" s="47"/>
      <c r="RN154" s="47"/>
      <c r="RO154" s="47"/>
      <c r="RP154" s="47"/>
      <c r="RQ154" s="47"/>
      <c r="RR154" s="47"/>
      <c r="RS154" s="47"/>
      <c r="RT154" s="47"/>
      <c r="RU154" s="47"/>
      <c r="RV154" s="47"/>
      <c r="RW154" s="47"/>
      <c r="RX154" s="47"/>
      <c r="RY154" s="47"/>
      <c r="RZ154" s="47"/>
      <c r="SA154" s="47"/>
      <c r="SB154" s="47"/>
      <c r="SC154" s="47"/>
      <c r="SD154" s="47"/>
      <c r="SE154" s="47"/>
      <c r="SF154" s="47"/>
      <c r="SG154" s="47"/>
      <c r="SH154" s="47"/>
      <c r="SI154" s="47"/>
      <c r="SJ154" s="47"/>
      <c r="SK154" s="47"/>
      <c r="SL154" s="47"/>
      <c r="SM154" s="47"/>
      <c r="SN154" s="47"/>
      <c r="SO154" s="47"/>
      <c r="SP154" s="47"/>
      <c r="SQ154" s="47"/>
      <c r="SR154" s="47"/>
      <c r="SS154" s="47"/>
      <c r="ST154" s="47"/>
      <c r="SU154" s="47"/>
      <c r="SV154" s="47"/>
      <c r="SW154" s="47"/>
      <c r="SX154" s="47"/>
      <c r="SY154" s="47"/>
      <c r="SZ154" s="47"/>
      <c r="TA154" s="47"/>
      <c r="TB154" s="47"/>
      <c r="TC154" s="47"/>
      <c r="TD154" s="47"/>
      <c r="TE154" s="47"/>
      <c r="TF154" s="47"/>
      <c r="TG154" s="47"/>
      <c r="TH154" s="47"/>
      <c r="TI154" s="47"/>
      <c r="TJ154" s="47"/>
      <c r="TK154" s="47"/>
      <c r="TL154" s="47"/>
      <c r="TM154" s="47"/>
      <c r="TN154" s="47"/>
      <c r="TO154" s="47"/>
      <c r="TP154" s="47"/>
      <c r="TQ154" s="47"/>
      <c r="TR154" s="47"/>
      <c r="TS154" s="47"/>
      <c r="TT154" s="47"/>
      <c r="TU154" s="47"/>
      <c r="TV154" s="47"/>
      <c r="TW154" s="47"/>
      <c r="TX154" s="47"/>
      <c r="TY154" s="47"/>
      <c r="TZ154" s="47"/>
      <c r="UA154" s="47"/>
      <c r="UB154" s="47"/>
      <c r="UC154" s="47"/>
      <c r="UD154" s="47"/>
      <c r="UE154" s="47"/>
      <c r="UF154" s="47"/>
      <c r="UG154" s="47"/>
      <c r="UH154" s="47"/>
      <c r="UI154" s="47"/>
      <c r="UJ154" s="47"/>
      <c r="UK154" s="47"/>
      <c r="UL154" s="47"/>
      <c r="UM154" s="47"/>
      <c r="UN154" s="47"/>
      <c r="UO154" s="47"/>
      <c r="UP154" s="47"/>
      <c r="UQ154" s="47"/>
      <c r="UR154" s="47"/>
      <c r="US154" s="47"/>
      <c r="UT154" s="47"/>
      <c r="UU154" s="47"/>
      <c r="UV154" s="47"/>
      <c r="UW154" s="47"/>
      <c r="UX154" s="47"/>
      <c r="UY154" s="47"/>
      <c r="UZ154" s="47"/>
      <c r="VA154" s="47"/>
      <c r="VB154" s="47"/>
      <c r="VC154" s="47"/>
      <c r="VD154" s="47"/>
      <c r="VE154" s="47"/>
      <c r="VF154" s="47"/>
      <c r="VG154" s="47"/>
      <c r="VH154" s="47"/>
      <c r="VI154" s="47"/>
      <c r="VJ154" s="47"/>
      <c r="VK154" s="47"/>
      <c r="VL154" s="47"/>
      <c r="VM154" s="47"/>
      <c r="VN154" s="47"/>
      <c r="VO154" s="47"/>
      <c r="VP154" s="47"/>
      <c r="VQ154" s="47"/>
      <c r="VR154" s="47"/>
      <c r="VS154" s="47"/>
      <c r="VT154" s="47"/>
      <c r="VU154" s="47"/>
      <c r="VV154" s="47"/>
      <c r="VW154" s="47"/>
      <c r="VX154" s="47"/>
      <c r="VY154" s="47"/>
      <c r="VZ154" s="47"/>
      <c r="WA154" s="47"/>
      <c r="WB154" s="47"/>
      <c r="WC154" s="47"/>
      <c r="WD154" s="47"/>
      <c r="WE154" s="47"/>
      <c r="WF154" s="47"/>
      <c r="WG154" s="47"/>
      <c r="WH154" s="47"/>
      <c r="WI154" s="47"/>
      <c r="WJ154" s="47"/>
      <c r="WK154" s="47"/>
      <c r="WL154" s="47"/>
      <c r="WM154" s="47"/>
      <c r="WN154" s="47"/>
      <c r="WO154" s="47"/>
      <c r="WP154" s="47"/>
      <c r="WQ154" s="47"/>
      <c r="WR154" s="47"/>
      <c r="WS154" s="47"/>
      <c r="WT154" s="47"/>
      <c r="WU154" s="47"/>
      <c r="WV154" s="47"/>
      <c r="WW154" s="47"/>
      <c r="WX154" s="47"/>
      <c r="WY154" s="47"/>
      <c r="WZ154" s="47"/>
      <c r="XA154" s="47"/>
      <c r="XB154" s="47"/>
      <c r="XC154" s="47"/>
      <c r="XD154" s="47"/>
      <c r="XE154" s="47"/>
      <c r="XF154" s="47"/>
      <c r="XG154" s="47"/>
      <c r="XH154" s="47"/>
      <c r="XI154" s="47"/>
      <c r="XJ154" s="47"/>
      <c r="XK154" s="47"/>
      <c r="XL154" s="47"/>
      <c r="XM154" s="47"/>
      <c r="XN154" s="47"/>
      <c r="XO154" s="47"/>
      <c r="XP154" s="47"/>
      <c r="XQ154" s="47"/>
      <c r="XR154" s="47"/>
      <c r="XS154" s="47"/>
      <c r="XT154" s="47"/>
      <c r="XU154" s="47"/>
      <c r="XV154" s="47"/>
      <c r="XW154" s="47"/>
      <c r="XX154" s="47"/>
      <c r="XY154" s="47"/>
      <c r="XZ154" s="47"/>
      <c r="YA154" s="47"/>
      <c r="YB154" s="47"/>
      <c r="YC154" s="47"/>
      <c r="YD154" s="47"/>
      <c r="YE154" s="47"/>
      <c r="YF154" s="47"/>
      <c r="YG154" s="47"/>
      <c r="YH154" s="47"/>
      <c r="YI154" s="47"/>
      <c r="YJ154" s="47"/>
      <c r="YK154" s="47"/>
      <c r="YL154" s="47"/>
      <c r="YM154" s="47"/>
      <c r="YN154" s="47"/>
      <c r="YO154" s="47"/>
      <c r="YP154" s="47"/>
      <c r="YQ154" s="47"/>
      <c r="YR154" s="47"/>
      <c r="YS154" s="47"/>
      <c r="YT154" s="47"/>
      <c r="YU154" s="47"/>
      <c r="YV154" s="47"/>
      <c r="YW154" s="47"/>
      <c r="YX154" s="47"/>
      <c r="YY154" s="47"/>
      <c r="YZ154" s="47"/>
      <c r="ZA154" s="47"/>
      <c r="ZB154" s="47"/>
      <c r="ZC154" s="47"/>
      <c r="ZD154" s="47"/>
      <c r="ZE154" s="47"/>
      <c r="ZF154" s="47"/>
      <c r="ZG154" s="47"/>
      <c r="ZH154" s="47"/>
      <c r="ZI154" s="47"/>
      <c r="ZJ154" s="47"/>
      <c r="ZK154" s="47"/>
      <c r="ZL154" s="47"/>
      <c r="ZM154" s="47"/>
      <c r="ZN154" s="47"/>
      <c r="ZO154" s="47"/>
      <c r="ZP154" s="47"/>
      <c r="ZQ154" s="47"/>
      <c r="ZR154" s="47"/>
      <c r="ZS154" s="47"/>
      <c r="ZT154" s="47"/>
      <c r="ZU154" s="47"/>
      <c r="ZV154" s="47"/>
      <c r="ZW154" s="47"/>
      <c r="ZX154" s="47"/>
      <c r="ZY154" s="47"/>
      <c r="ZZ154" s="47"/>
      <c r="AAA154" s="47"/>
      <c r="AAB154" s="47"/>
      <c r="AAC154" s="47"/>
      <c r="AAD154" s="47"/>
      <c r="AAE154" s="47"/>
      <c r="AAF154" s="47"/>
      <c r="AAG154" s="47"/>
      <c r="AAH154" s="47"/>
      <c r="AAI154" s="47"/>
      <c r="AAJ154" s="47"/>
      <c r="AAK154" s="47"/>
      <c r="AAL154" s="47"/>
      <c r="AAM154" s="47"/>
      <c r="AAN154" s="47"/>
      <c r="AAO154" s="47"/>
      <c r="AAP154" s="47"/>
      <c r="AAQ154" s="47"/>
      <c r="AAR154" s="47"/>
      <c r="AAS154" s="47"/>
      <c r="AAT154" s="47"/>
      <c r="AAU154" s="47"/>
      <c r="AAV154" s="47"/>
      <c r="AAW154" s="47"/>
      <c r="AAX154" s="47"/>
      <c r="AAY154" s="47"/>
      <c r="AAZ154" s="47"/>
      <c r="ABA154" s="47"/>
      <c r="ABB154" s="47"/>
      <c r="ABC154" s="47"/>
      <c r="ABD154" s="47"/>
      <c r="ABE154" s="47"/>
      <c r="ABF154" s="47"/>
      <c r="ABG154" s="47"/>
      <c r="ABH154" s="47"/>
      <c r="ABI154" s="47"/>
      <c r="ABJ154" s="47"/>
      <c r="ABK154" s="47"/>
      <c r="ABL154" s="47"/>
      <c r="ABM154" s="47"/>
      <c r="ABN154" s="47"/>
      <c r="ABO154" s="47"/>
      <c r="ABP154" s="47"/>
      <c r="ABQ154" s="47"/>
      <c r="ABR154" s="47"/>
      <c r="ABS154" s="47"/>
      <c r="ABT154" s="47"/>
      <c r="ABU154" s="47"/>
      <c r="ABV154" s="47"/>
      <c r="ABW154" s="47"/>
      <c r="ABX154" s="47"/>
      <c r="ABY154" s="47"/>
      <c r="ABZ154" s="47"/>
      <c r="ACA154" s="47"/>
      <c r="ACB154" s="47"/>
      <c r="ACC154" s="47"/>
      <c r="ACD154" s="47"/>
      <c r="ACE154" s="47"/>
      <c r="ACF154" s="47"/>
      <c r="ACG154" s="47"/>
      <c r="ACH154" s="47"/>
      <c r="ACI154" s="47"/>
      <c r="ACJ154" s="47"/>
      <c r="ACK154" s="47"/>
      <c r="ACL154" s="47"/>
      <c r="ACM154" s="47"/>
      <c r="ACN154" s="47"/>
      <c r="ACO154" s="47"/>
      <c r="ACP154" s="47"/>
      <c r="ACQ154" s="47"/>
      <c r="ACR154" s="47"/>
      <c r="ACS154" s="47"/>
      <c r="ACT154" s="47"/>
      <c r="ACU154" s="47"/>
      <c r="ACV154" s="47"/>
      <c r="ACW154" s="47"/>
      <c r="ACX154" s="47"/>
      <c r="ACY154" s="47"/>
      <c r="ACZ154" s="47"/>
      <c r="ADA154" s="47"/>
      <c r="ADB154" s="47"/>
      <c r="ADC154" s="47"/>
      <c r="ADD154" s="47"/>
      <c r="ADE154" s="47"/>
      <c r="ADF154" s="47"/>
      <c r="ADG154" s="47"/>
      <c r="ADH154" s="47"/>
      <c r="ADI154" s="47"/>
      <c r="ADJ154" s="47"/>
      <c r="ADK154" s="47"/>
      <c r="ADL154" s="47"/>
      <c r="ADM154" s="47"/>
      <c r="ADN154" s="47"/>
      <c r="ADO154" s="47"/>
      <c r="ADP154" s="47"/>
      <c r="ADQ154" s="47"/>
      <c r="ADR154" s="47"/>
      <c r="ADS154" s="47"/>
      <c r="ADT154" s="47"/>
      <c r="ADU154" s="47"/>
      <c r="ADV154" s="47"/>
      <c r="ADW154" s="47"/>
      <c r="ADX154" s="47"/>
      <c r="ADY154" s="47"/>
      <c r="ADZ154" s="47"/>
      <c r="AEA154" s="47"/>
      <c r="AEB154" s="47"/>
      <c r="AEC154" s="47"/>
      <c r="AED154" s="47"/>
      <c r="AEE154" s="47"/>
      <c r="AEF154" s="47"/>
      <c r="AEG154" s="47"/>
      <c r="AEH154" s="47"/>
      <c r="AEI154" s="47"/>
      <c r="AEJ154" s="47"/>
      <c r="AEK154" s="47"/>
      <c r="AEL154" s="47"/>
      <c r="AEM154" s="47"/>
      <c r="AEN154" s="47"/>
      <c r="AEO154" s="47"/>
      <c r="AEP154" s="47"/>
      <c r="AEQ154" s="47"/>
      <c r="AER154" s="47"/>
      <c r="AES154" s="47"/>
      <c r="AET154" s="47"/>
      <c r="AEU154" s="47"/>
      <c r="AEV154" s="47"/>
      <c r="AEW154" s="47"/>
      <c r="AEX154" s="47"/>
      <c r="AEY154" s="47"/>
      <c r="AEZ154" s="47"/>
      <c r="AFA154" s="47"/>
      <c r="AFB154" s="47"/>
      <c r="AFC154" s="47"/>
      <c r="AFD154" s="47"/>
      <c r="AFE154" s="47"/>
      <c r="AFF154" s="47"/>
      <c r="AFG154" s="47"/>
      <c r="AFH154" s="47"/>
      <c r="AFI154" s="47"/>
      <c r="AFJ154" s="47"/>
      <c r="AFK154" s="47"/>
      <c r="AFL154" s="47"/>
      <c r="AFM154" s="47"/>
      <c r="AFN154" s="47"/>
      <c r="AFO154" s="47"/>
      <c r="AFP154" s="47"/>
      <c r="AFQ154" s="47"/>
      <c r="AFR154" s="47"/>
      <c r="AFS154" s="47"/>
      <c r="AFT154" s="47"/>
      <c r="AFU154" s="47"/>
      <c r="AFV154" s="47"/>
      <c r="AFW154" s="47"/>
      <c r="AFX154" s="47"/>
      <c r="AFY154" s="47"/>
      <c r="AFZ154" s="47"/>
      <c r="AGA154" s="47"/>
      <c r="AGB154" s="47"/>
      <c r="AGC154" s="47"/>
      <c r="AGD154" s="47"/>
      <c r="AGE154" s="47"/>
      <c r="AGF154" s="47"/>
      <c r="AGG154" s="47"/>
      <c r="AGH154" s="47"/>
      <c r="AGI154" s="47"/>
      <c r="AGJ154" s="47"/>
      <c r="AGK154" s="47"/>
      <c r="AGL154" s="47"/>
      <c r="AGM154" s="47"/>
      <c r="AGN154" s="47"/>
      <c r="AGO154" s="47"/>
      <c r="AGP154" s="47"/>
      <c r="AGQ154" s="47"/>
      <c r="AGR154" s="47"/>
      <c r="AGS154" s="47"/>
      <c r="AGT154" s="47"/>
      <c r="AGU154" s="47"/>
      <c r="AGV154" s="47"/>
      <c r="AGW154" s="47"/>
      <c r="AGX154" s="47"/>
      <c r="AGY154" s="47"/>
      <c r="AGZ154" s="47"/>
      <c r="AHA154" s="47"/>
      <c r="AHB154" s="47"/>
      <c r="AHC154" s="47"/>
      <c r="AHD154" s="47"/>
      <c r="AHE154" s="47"/>
      <c r="AHF154" s="47"/>
      <c r="AHG154" s="47"/>
      <c r="AHH154" s="47"/>
      <c r="AHI154" s="47"/>
      <c r="AHJ154" s="47"/>
      <c r="AHK154" s="47"/>
      <c r="AHL154" s="47"/>
      <c r="AHM154" s="47"/>
      <c r="AHN154" s="47"/>
      <c r="AHO154" s="47"/>
      <c r="AHP154" s="47"/>
      <c r="AHQ154" s="47"/>
      <c r="AHR154" s="47"/>
      <c r="AHS154" s="47"/>
      <c r="AHT154" s="47"/>
      <c r="AHU154" s="47"/>
      <c r="AHV154" s="47"/>
      <c r="AHW154" s="47"/>
      <c r="AHX154" s="47"/>
      <c r="AHY154" s="47"/>
      <c r="AHZ154" s="47"/>
      <c r="AIA154" s="47"/>
      <c r="AIB154" s="47"/>
      <c r="AIC154" s="47"/>
      <c r="AID154" s="47"/>
      <c r="AIE154" s="47"/>
      <c r="AIF154" s="47"/>
      <c r="AIG154" s="47"/>
      <c r="AIH154" s="47"/>
      <c r="AII154" s="47"/>
      <c r="AIJ154" s="47"/>
      <c r="AIK154" s="47"/>
      <c r="AIL154" s="47"/>
      <c r="AIM154" s="47"/>
      <c r="AIN154" s="47"/>
      <c r="AIO154" s="47"/>
      <c r="AIP154" s="47"/>
      <c r="AIQ154" s="47"/>
      <c r="AIR154" s="47"/>
      <c r="AIS154" s="47"/>
      <c r="AIT154" s="47"/>
      <c r="AIU154" s="47"/>
      <c r="AIV154" s="47"/>
      <c r="AIW154" s="47"/>
      <c r="AIX154" s="47"/>
      <c r="AIY154" s="47"/>
      <c r="AIZ154" s="47"/>
      <c r="AJA154" s="47"/>
      <c r="AJB154" s="47"/>
      <c r="AJC154" s="47"/>
      <c r="AJD154" s="47"/>
      <c r="AJE154" s="47"/>
      <c r="AJF154" s="47"/>
      <c r="AJG154" s="47"/>
      <c r="AJH154" s="47"/>
      <c r="AJI154" s="47"/>
      <c r="AJJ154" s="47"/>
      <c r="AJK154" s="47"/>
      <c r="AJL154" s="47"/>
      <c r="AJM154" s="47"/>
      <c r="AJN154" s="47"/>
      <c r="AJO154" s="47"/>
      <c r="AJP154" s="47"/>
      <c r="AJQ154" s="47"/>
      <c r="AJR154" s="47"/>
      <c r="AJS154" s="47"/>
      <c r="AJT154" s="47"/>
      <c r="AJU154" s="47"/>
      <c r="AJV154" s="47"/>
      <c r="AJW154" s="47"/>
      <c r="AJX154" s="47"/>
      <c r="AJY154" s="47"/>
      <c r="AJZ154" s="47"/>
      <c r="AKA154" s="47"/>
      <c r="AKB154" s="47"/>
      <c r="AKC154" s="47"/>
      <c r="AKD154" s="47"/>
      <c r="AKE154" s="47"/>
      <c r="AKF154" s="47"/>
      <c r="AKG154" s="47"/>
      <c r="AKH154" s="47"/>
      <c r="AKI154" s="47"/>
      <c r="AKJ154" s="47"/>
      <c r="AKK154" s="47"/>
      <c r="AKL154" s="47"/>
      <c r="AKM154" s="47"/>
      <c r="AKN154" s="47"/>
      <c r="AKO154" s="47"/>
      <c r="AKP154" s="47"/>
      <c r="AKQ154" s="47"/>
      <c r="AKR154" s="47"/>
      <c r="AKS154" s="47"/>
      <c r="AKT154" s="47"/>
      <c r="AKU154" s="47"/>
      <c r="AKV154" s="47"/>
      <c r="AKW154" s="47"/>
      <c r="AKX154" s="47"/>
      <c r="AKY154" s="47"/>
      <c r="AKZ154" s="47"/>
      <c r="ALA154" s="47"/>
      <c r="ALB154" s="47"/>
      <c r="ALC154" s="47"/>
      <c r="ALD154" s="47"/>
      <c r="ALE154" s="47"/>
      <c r="ALF154" s="47"/>
      <c r="ALG154" s="47"/>
      <c r="ALH154" s="47"/>
      <c r="ALI154" s="47"/>
      <c r="ALJ154" s="47"/>
      <c r="ALK154" s="47"/>
      <c r="ALL154" s="47"/>
      <c r="ALM154" s="47"/>
      <c r="ALN154" s="47"/>
      <c r="ALO154" s="47"/>
      <c r="ALP154" s="47"/>
      <c r="ALQ154" s="47"/>
      <c r="ALR154" s="47"/>
      <c r="ALS154" s="47"/>
      <c r="ALT154" s="47"/>
      <c r="ALU154" s="47"/>
      <c r="ALV154" s="47"/>
      <c r="ALW154" s="47"/>
      <c r="ALX154" s="47"/>
      <c r="ALY154" s="47"/>
      <c r="ALZ154" s="47"/>
      <c r="AMA154" s="47"/>
      <c r="AMB154" s="47"/>
      <c r="AMC154" s="47"/>
      <c r="AMD154" s="47"/>
      <c r="AME154" s="47"/>
      <c r="AMF154" s="47"/>
      <c r="AMG154" s="47"/>
      <c r="AMH154" s="47"/>
      <c r="AMI154" s="47"/>
      <c r="AMJ154" s="47"/>
      <c r="AMK154" s="47"/>
      <c r="AML154" s="47"/>
    </row>
    <row r="155" spans="1:1026" s="51" customFormat="1" ht="19.5" customHeight="1">
      <c r="A155" s="47"/>
      <c r="B155" s="148"/>
      <c r="C155" s="264" t="s">
        <v>135</v>
      </c>
      <c r="D155" s="265"/>
      <c r="E155" s="265"/>
      <c r="F155" s="265"/>
      <c r="G155" s="266"/>
      <c r="H155" s="149">
        <f>SUM(H150:H154)</f>
        <v>2814.172404332</v>
      </c>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c r="CM155" s="47"/>
      <c r="CN155" s="47"/>
      <c r="CO155" s="47"/>
      <c r="CP155" s="47"/>
      <c r="CQ155" s="47"/>
      <c r="CR155" s="47"/>
      <c r="CS155" s="47"/>
      <c r="CT155" s="47"/>
      <c r="CU155" s="47"/>
      <c r="CV155" s="47"/>
      <c r="CW155" s="47"/>
      <c r="CX155" s="47"/>
      <c r="CY155" s="47"/>
      <c r="CZ155" s="47"/>
      <c r="DA155" s="47"/>
      <c r="DB155" s="47"/>
      <c r="DC155" s="47"/>
      <c r="DD155" s="47"/>
      <c r="DE155" s="47"/>
      <c r="DF155" s="47"/>
      <c r="DG155" s="47"/>
      <c r="DH155" s="47"/>
      <c r="DI155" s="47"/>
      <c r="DJ155" s="47"/>
      <c r="DK155" s="47"/>
      <c r="DL155" s="47"/>
      <c r="DM155" s="47"/>
      <c r="DN155" s="47"/>
      <c r="DO155" s="47"/>
      <c r="DP155" s="47"/>
      <c r="DQ155" s="47"/>
      <c r="DR155" s="47"/>
      <c r="DS155" s="47"/>
      <c r="DT155" s="47"/>
      <c r="DU155" s="47"/>
      <c r="DV155" s="47"/>
      <c r="DW155" s="47"/>
      <c r="DX155" s="47"/>
      <c r="DY155" s="47"/>
      <c r="DZ155" s="47"/>
      <c r="EA155" s="47"/>
      <c r="EB155" s="47"/>
      <c r="EC155" s="47"/>
      <c r="ED155" s="47"/>
      <c r="EE155" s="47"/>
      <c r="EF155" s="47"/>
      <c r="EG155" s="47"/>
      <c r="EH155" s="47"/>
      <c r="EI155" s="47"/>
      <c r="EJ155" s="47"/>
      <c r="EK155" s="47"/>
      <c r="EL155" s="47"/>
      <c r="EM155" s="47"/>
      <c r="EN155" s="47"/>
      <c r="EO155" s="47"/>
      <c r="EP155" s="47"/>
      <c r="EQ155" s="47"/>
      <c r="ER155" s="47"/>
      <c r="ES155" s="47"/>
      <c r="ET155" s="47"/>
      <c r="EU155" s="47"/>
      <c r="EV155" s="47"/>
      <c r="EW155" s="47"/>
      <c r="EX155" s="47"/>
      <c r="EY155" s="47"/>
      <c r="EZ155" s="47"/>
      <c r="FA155" s="47"/>
      <c r="FB155" s="47"/>
      <c r="FC155" s="47"/>
      <c r="FD155" s="47"/>
      <c r="FE155" s="47"/>
      <c r="FF155" s="47"/>
      <c r="FG155" s="47"/>
      <c r="FH155" s="47"/>
      <c r="FI155" s="47"/>
      <c r="FJ155" s="47"/>
      <c r="FK155" s="47"/>
      <c r="FL155" s="47"/>
      <c r="FM155" s="47"/>
      <c r="FN155" s="47"/>
      <c r="FO155" s="47"/>
      <c r="FP155" s="47"/>
      <c r="FQ155" s="47"/>
      <c r="FR155" s="47"/>
      <c r="FS155" s="47"/>
      <c r="FT155" s="47"/>
      <c r="FU155" s="47"/>
      <c r="FV155" s="47"/>
      <c r="FW155" s="47"/>
      <c r="FX155" s="47"/>
      <c r="FY155" s="47"/>
      <c r="FZ155" s="47"/>
      <c r="GA155" s="47"/>
      <c r="GB155" s="47"/>
      <c r="GC155" s="47"/>
      <c r="GD155" s="47"/>
      <c r="GE155" s="47"/>
      <c r="GF155" s="47"/>
      <c r="GG155" s="47"/>
      <c r="GH155" s="47"/>
      <c r="GI155" s="47"/>
      <c r="GJ155" s="47"/>
      <c r="GK155" s="47"/>
      <c r="GL155" s="47"/>
      <c r="GM155" s="47"/>
      <c r="GN155" s="47"/>
      <c r="GO155" s="47"/>
      <c r="GP155" s="47"/>
      <c r="GQ155" s="47"/>
      <c r="GR155" s="47"/>
      <c r="GS155" s="47"/>
      <c r="GT155" s="47"/>
      <c r="GU155" s="47"/>
      <c r="GV155" s="47"/>
      <c r="GW155" s="47"/>
      <c r="GX155" s="47"/>
      <c r="GY155" s="47"/>
      <c r="GZ155" s="47"/>
      <c r="HA155" s="47"/>
      <c r="HB155" s="47"/>
      <c r="HC155" s="47"/>
      <c r="HD155" s="47"/>
      <c r="HE155" s="47"/>
      <c r="HF155" s="47"/>
      <c r="HG155" s="47"/>
      <c r="HH155" s="47"/>
      <c r="HI155" s="47"/>
      <c r="HJ155" s="47"/>
      <c r="HK155" s="47"/>
      <c r="HL155" s="47"/>
      <c r="HM155" s="47"/>
      <c r="HN155" s="47"/>
      <c r="HO155" s="47"/>
      <c r="HP155" s="47"/>
      <c r="HQ155" s="47"/>
      <c r="HR155" s="47"/>
      <c r="HS155" s="47"/>
      <c r="HT155" s="47"/>
      <c r="HU155" s="47"/>
      <c r="HV155" s="47"/>
      <c r="HW155" s="47"/>
      <c r="HX155" s="47"/>
      <c r="HY155" s="47"/>
      <c r="HZ155" s="47"/>
      <c r="IA155" s="47"/>
      <c r="IB155" s="47"/>
      <c r="IC155" s="47"/>
      <c r="ID155" s="47"/>
      <c r="IE155" s="47"/>
      <c r="IF155" s="47"/>
      <c r="IG155" s="47"/>
      <c r="IH155" s="47"/>
      <c r="II155" s="47"/>
      <c r="IJ155" s="47"/>
      <c r="IK155" s="47"/>
      <c r="IL155" s="47"/>
      <c r="IM155" s="47"/>
      <c r="IN155" s="47"/>
      <c r="IO155" s="47"/>
      <c r="IP155" s="47"/>
      <c r="IQ155" s="47"/>
      <c r="IR155" s="47"/>
      <c r="IS155" s="47"/>
      <c r="IT155" s="47"/>
      <c r="IU155" s="47"/>
      <c r="IV155" s="47"/>
      <c r="IW155" s="47"/>
      <c r="IX155" s="47"/>
      <c r="IY155" s="47"/>
      <c r="IZ155" s="47"/>
      <c r="JA155" s="47"/>
      <c r="JB155" s="47"/>
      <c r="JC155" s="47"/>
      <c r="JD155" s="47"/>
      <c r="JE155" s="47"/>
      <c r="JF155" s="47"/>
      <c r="JG155" s="47"/>
      <c r="JH155" s="47"/>
      <c r="JI155" s="47"/>
      <c r="JJ155" s="47"/>
      <c r="JK155" s="47"/>
      <c r="JL155" s="47"/>
      <c r="JM155" s="47"/>
      <c r="JN155" s="47"/>
      <c r="JO155" s="47"/>
      <c r="JP155" s="47"/>
      <c r="JQ155" s="47"/>
      <c r="JR155" s="47"/>
      <c r="JS155" s="47"/>
      <c r="JT155" s="47"/>
      <c r="JU155" s="47"/>
      <c r="JV155" s="47"/>
      <c r="JW155" s="47"/>
      <c r="JX155" s="47"/>
      <c r="JY155" s="47"/>
      <c r="JZ155" s="47"/>
      <c r="KA155" s="47"/>
      <c r="KB155" s="47"/>
      <c r="KC155" s="47"/>
      <c r="KD155" s="47"/>
      <c r="KE155" s="47"/>
      <c r="KF155" s="47"/>
      <c r="KG155" s="47"/>
      <c r="KH155" s="47"/>
      <c r="KI155" s="47"/>
      <c r="KJ155" s="47"/>
      <c r="KK155" s="47"/>
      <c r="KL155" s="47"/>
      <c r="KM155" s="47"/>
      <c r="KN155" s="47"/>
      <c r="KO155" s="47"/>
      <c r="KP155" s="47"/>
      <c r="KQ155" s="47"/>
      <c r="KR155" s="47"/>
      <c r="KS155" s="47"/>
      <c r="KT155" s="47"/>
      <c r="KU155" s="47"/>
      <c r="KV155" s="47"/>
      <c r="KW155" s="47"/>
      <c r="KX155" s="47"/>
      <c r="KY155" s="47"/>
      <c r="KZ155" s="47"/>
      <c r="LA155" s="47"/>
      <c r="LB155" s="47"/>
      <c r="LC155" s="47"/>
      <c r="LD155" s="47"/>
      <c r="LE155" s="47"/>
      <c r="LF155" s="47"/>
      <c r="LG155" s="47"/>
      <c r="LH155" s="47"/>
      <c r="LI155" s="47"/>
      <c r="LJ155" s="47"/>
      <c r="LK155" s="47"/>
      <c r="LL155" s="47"/>
      <c r="LM155" s="47"/>
      <c r="LN155" s="47"/>
      <c r="LO155" s="47"/>
      <c r="LP155" s="47"/>
      <c r="LQ155" s="47"/>
      <c r="LR155" s="47"/>
      <c r="LS155" s="47"/>
      <c r="LT155" s="47"/>
      <c r="LU155" s="47"/>
      <c r="LV155" s="47"/>
      <c r="LW155" s="47"/>
      <c r="LX155" s="47"/>
      <c r="LY155" s="47"/>
      <c r="LZ155" s="47"/>
      <c r="MA155" s="47"/>
      <c r="MB155" s="47"/>
      <c r="MC155" s="47"/>
      <c r="MD155" s="47"/>
      <c r="ME155" s="47"/>
      <c r="MF155" s="47"/>
      <c r="MG155" s="47"/>
      <c r="MH155" s="47"/>
      <c r="MI155" s="47"/>
      <c r="MJ155" s="47"/>
      <c r="MK155" s="47"/>
      <c r="ML155" s="47"/>
      <c r="MM155" s="47"/>
      <c r="MN155" s="47"/>
      <c r="MO155" s="47"/>
      <c r="MP155" s="47"/>
      <c r="MQ155" s="47"/>
      <c r="MR155" s="47"/>
      <c r="MS155" s="47"/>
      <c r="MT155" s="47"/>
      <c r="MU155" s="47"/>
      <c r="MV155" s="47"/>
      <c r="MW155" s="47"/>
      <c r="MX155" s="47"/>
      <c r="MY155" s="47"/>
      <c r="MZ155" s="47"/>
      <c r="NA155" s="47"/>
      <c r="NB155" s="47"/>
      <c r="NC155" s="47"/>
      <c r="ND155" s="47"/>
      <c r="NE155" s="47"/>
      <c r="NF155" s="47"/>
      <c r="NG155" s="47"/>
      <c r="NH155" s="47"/>
      <c r="NI155" s="47"/>
      <c r="NJ155" s="47"/>
      <c r="NK155" s="47"/>
      <c r="NL155" s="47"/>
      <c r="NM155" s="47"/>
      <c r="NN155" s="47"/>
      <c r="NO155" s="47"/>
      <c r="NP155" s="47"/>
      <c r="NQ155" s="47"/>
      <c r="NR155" s="47"/>
      <c r="NS155" s="47"/>
      <c r="NT155" s="47"/>
      <c r="NU155" s="47"/>
      <c r="NV155" s="47"/>
      <c r="NW155" s="47"/>
      <c r="NX155" s="47"/>
      <c r="NY155" s="47"/>
      <c r="NZ155" s="47"/>
      <c r="OA155" s="47"/>
      <c r="OB155" s="47"/>
      <c r="OC155" s="47"/>
      <c r="OD155" s="47"/>
      <c r="OE155" s="47"/>
      <c r="OF155" s="47"/>
      <c r="OG155" s="47"/>
      <c r="OH155" s="47"/>
      <c r="OI155" s="47"/>
      <c r="OJ155" s="47"/>
      <c r="OK155" s="47"/>
      <c r="OL155" s="47"/>
      <c r="OM155" s="47"/>
      <c r="ON155" s="47"/>
      <c r="OO155" s="47"/>
      <c r="OP155" s="47"/>
      <c r="OQ155" s="47"/>
      <c r="OR155" s="47"/>
      <c r="OS155" s="47"/>
      <c r="OT155" s="47"/>
      <c r="OU155" s="47"/>
      <c r="OV155" s="47"/>
      <c r="OW155" s="47"/>
      <c r="OX155" s="47"/>
      <c r="OY155" s="47"/>
      <c r="OZ155" s="47"/>
      <c r="PA155" s="47"/>
      <c r="PB155" s="47"/>
      <c r="PC155" s="47"/>
      <c r="PD155" s="47"/>
      <c r="PE155" s="47"/>
      <c r="PF155" s="47"/>
      <c r="PG155" s="47"/>
      <c r="PH155" s="47"/>
      <c r="PI155" s="47"/>
      <c r="PJ155" s="47"/>
      <c r="PK155" s="47"/>
      <c r="PL155" s="47"/>
      <c r="PM155" s="47"/>
      <c r="PN155" s="47"/>
      <c r="PO155" s="47"/>
      <c r="PP155" s="47"/>
      <c r="PQ155" s="47"/>
      <c r="PR155" s="47"/>
      <c r="PS155" s="47"/>
      <c r="PT155" s="47"/>
      <c r="PU155" s="47"/>
      <c r="PV155" s="47"/>
      <c r="PW155" s="47"/>
      <c r="PX155" s="47"/>
      <c r="PY155" s="47"/>
      <c r="PZ155" s="47"/>
      <c r="QA155" s="47"/>
      <c r="QB155" s="47"/>
      <c r="QC155" s="47"/>
      <c r="QD155" s="47"/>
      <c r="QE155" s="47"/>
      <c r="QF155" s="47"/>
      <c r="QG155" s="47"/>
      <c r="QH155" s="47"/>
      <c r="QI155" s="47"/>
      <c r="QJ155" s="47"/>
      <c r="QK155" s="47"/>
      <c r="QL155" s="47"/>
      <c r="QM155" s="47"/>
      <c r="QN155" s="47"/>
      <c r="QO155" s="47"/>
      <c r="QP155" s="47"/>
      <c r="QQ155" s="47"/>
      <c r="QR155" s="47"/>
      <c r="QS155" s="47"/>
      <c r="QT155" s="47"/>
      <c r="QU155" s="47"/>
      <c r="QV155" s="47"/>
      <c r="QW155" s="47"/>
      <c r="QX155" s="47"/>
      <c r="QY155" s="47"/>
      <c r="QZ155" s="47"/>
      <c r="RA155" s="47"/>
      <c r="RB155" s="47"/>
      <c r="RC155" s="47"/>
      <c r="RD155" s="47"/>
      <c r="RE155" s="47"/>
      <c r="RF155" s="47"/>
      <c r="RG155" s="47"/>
      <c r="RH155" s="47"/>
      <c r="RI155" s="47"/>
      <c r="RJ155" s="47"/>
      <c r="RK155" s="47"/>
      <c r="RL155" s="47"/>
      <c r="RM155" s="47"/>
      <c r="RN155" s="47"/>
      <c r="RO155" s="47"/>
      <c r="RP155" s="47"/>
      <c r="RQ155" s="47"/>
      <c r="RR155" s="47"/>
      <c r="RS155" s="47"/>
      <c r="RT155" s="47"/>
      <c r="RU155" s="47"/>
      <c r="RV155" s="47"/>
      <c r="RW155" s="47"/>
      <c r="RX155" s="47"/>
      <c r="RY155" s="47"/>
      <c r="RZ155" s="47"/>
      <c r="SA155" s="47"/>
      <c r="SB155" s="47"/>
      <c r="SC155" s="47"/>
      <c r="SD155" s="47"/>
      <c r="SE155" s="47"/>
      <c r="SF155" s="47"/>
      <c r="SG155" s="47"/>
      <c r="SH155" s="47"/>
      <c r="SI155" s="47"/>
      <c r="SJ155" s="47"/>
      <c r="SK155" s="47"/>
      <c r="SL155" s="47"/>
      <c r="SM155" s="47"/>
      <c r="SN155" s="47"/>
      <c r="SO155" s="47"/>
      <c r="SP155" s="47"/>
      <c r="SQ155" s="47"/>
      <c r="SR155" s="47"/>
      <c r="SS155" s="47"/>
      <c r="ST155" s="47"/>
      <c r="SU155" s="47"/>
      <c r="SV155" s="47"/>
      <c r="SW155" s="47"/>
      <c r="SX155" s="47"/>
      <c r="SY155" s="47"/>
      <c r="SZ155" s="47"/>
      <c r="TA155" s="47"/>
      <c r="TB155" s="47"/>
      <c r="TC155" s="47"/>
      <c r="TD155" s="47"/>
      <c r="TE155" s="47"/>
      <c r="TF155" s="47"/>
      <c r="TG155" s="47"/>
      <c r="TH155" s="47"/>
      <c r="TI155" s="47"/>
      <c r="TJ155" s="47"/>
      <c r="TK155" s="47"/>
      <c r="TL155" s="47"/>
      <c r="TM155" s="47"/>
      <c r="TN155" s="47"/>
      <c r="TO155" s="47"/>
      <c r="TP155" s="47"/>
      <c r="TQ155" s="47"/>
      <c r="TR155" s="47"/>
      <c r="TS155" s="47"/>
      <c r="TT155" s="47"/>
      <c r="TU155" s="47"/>
      <c r="TV155" s="47"/>
      <c r="TW155" s="47"/>
      <c r="TX155" s="47"/>
      <c r="TY155" s="47"/>
      <c r="TZ155" s="47"/>
      <c r="UA155" s="47"/>
      <c r="UB155" s="47"/>
      <c r="UC155" s="47"/>
      <c r="UD155" s="47"/>
      <c r="UE155" s="47"/>
      <c r="UF155" s="47"/>
      <c r="UG155" s="47"/>
      <c r="UH155" s="47"/>
      <c r="UI155" s="47"/>
      <c r="UJ155" s="47"/>
      <c r="UK155" s="47"/>
      <c r="UL155" s="47"/>
      <c r="UM155" s="47"/>
      <c r="UN155" s="47"/>
      <c r="UO155" s="47"/>
      <c r="UP155" s="47"/>
      <c r="UQ155" s="47"/>
      <c r="UR155" s="47"/>
      <c r="US155" s="47"/>
      <c r="UT155" s="47"/>
      <c r="UU155" s="47"/>
      <c r="UV155" s="47"/>
      <c r="UW155" s="47"/>
      <c r="UX155" s="47"/>
      <c r="UY155" s="47"/>
      <c r="UZ155" s="47"/>
      <c r="VA155" s="47"/>
      <c r="VB155" s="47"/>
      <c r="VC155" s="47"/>
      <c r="VD155" s="47"/>
      <c r="VE155" s="47"/>
      <c r="VF155" s="47"/>
      <c r="VG155" s="47"/>
      <c r="VH155" s="47"/>
      <c r="VI155" s="47"/>
      <c r="VJ155" s="47"/>
      <c r="VK155" s="47"/>
      <c r="VL155" s="47"/>
      <c r="VM155" s="47"/>
      <c r="VN155" s="47"/>
      <c r="VO155" s="47"/>
      <c r="VP155" s="47"/>
      <c r="VQ155" s="47"/>
      <c r="VR155" s="47"/>
      <c r="VS155" s="47"/>
      <c r="VT155" s="47"/>
      <c r="VU155" s="47"/>
      <c r="VV155" s="47"/>
      <c r="VW155" s="47"/>
      <c r="VX155" s="47"/>
      <c r="VY155" s="47"/>
      <c r="VZ155" s="47"/>
      <c r="WA155" s="47"/>
      <c r="WB155" s="47"/>
      <c r="WC155" s="47"/>
      <c r="WD155" s="47"/>
      <c r="WE155" s="47"/>
      <c r="WF155" s="47"/>
      <c r="WG155" s="47"/>
      <c r="WH155" s="47"/>
      <c r="WI155" s="47"/>
      <c r="WJ155" s="47"/>
      <c r="WK155" s="47"/>
      <c r="WL155" s="47"/>
      <c r="WM155" s="47"/>
      <c r="WN155" s="47"/>
      <c r="WO155" s="47"/>
      <c r="WP155" s="47"/>
      <c r="WQ155" s="47"/>
      <c r="WR155" s="47"/>
      <c r="WS155" s="47"/>
      <c r="WT155" s="47"/>
      <c r="WU155" s="47"/>
      <c r="WV155" s="47"/>
      <c r="WW155" s="47"/>
      <c r="WX155" s="47"/>
      <c r="WY155" s="47"/>
      <c r="WZ155" s="47"/>
      <c r="XA155" s="47"/>
      <c r="XB155" s="47"/>
      <c r="XC155" s="47"/>
      <c r="XD155" s="47"/>
      <c r="XE155" s="47"/>
      <c r="XF155" s="47"/>
      <c r="XG155" s="47"/>
      <c r="XH155" s="47"/>
      <c r="XI155" s="47"/>
      <c r="XJ155" s="47"/>
      <c r="XK155" s="47"/>
      <c r="XL155" s="47"/>
      <c r="XM155" s="47"/>
      <c r="XN155" s="47"/>
      <c r="XO155" s="47"/>
      <c r="XP155" s="47"/>
      <c r="XQ155" s="47"/>
      <c r="XR155" s="47"/>
      <c r="XS155" s="47"/>
      <c r="XT155" s="47"/>
      <c r="XU155" s="47"/>
      <c r="XV155" s="47"/>
      <c r="XW155" s="47"/>
      <c r="XX155" s="47"/>
      <c r="XY155" s="47"/>
      <c r="XZ155" s="47"/>
      <c r="YA155" s="47"/>
      <c r="YB155" s="47"/>
      <c r="YC155" s="47"/>
      <c r="YD155" s="47"/>
      <c r="YE155" s="47"/>
      <c r="YF155" s="47"/>
      <c r="YG155" s="47"/>
      <c r="YH155" s="47"/>
      <c r="YI155" s="47"/>
      <c r="YJ155" s="47"/>
      <c r="YK155" s="47"/>
      <c r="YL155" s="47"/>
      <c r="YM155" s="47"/>
      <c r="YN155" s="47"/>
      <c r="YO155" s="47"/>
      <c r="YP155" s="47"/>
      <c r="YQ155" s="47"/>
      <c r="YR155" s="47"/>
      <c r="YS155" s="47"/>
      <c r="YT155" s="47"/>
      <c r="YU155" s="47"/>
      <c r="YV155" s="47"/>
      <c r="YW155" s="47"/>
      <c r="YX155" s="47"/>
      <c r="YY155" s="47"/>
      <c r="YZ155" s="47"/>
      <c r="ZA155" s="47"/>
      <c r="ZB155" s="47"/>
      <c r="ZC155" s="47"/>
      <c r="ZD155" s="47"/>
      <c r="ZE155" s="47"/>
      <c r="ZF155" s="47"/>
      <c r="ZG155" s="47"/>
      <c r="ZH155" s="47"/>
      <c r="ZI155" s="47"/>
      <c r="ZJ155" s="47"/>
      <c r="ZK155" s="47"/>
      <c r="ZL155" s="47"/>
      <c r="ZM155" s="47"/>
      <c r="ZN155" s="47"/>
      <c r="ZO155" s="47"/>
      <c r="ZP155" s="47"/>
      <c r="ZQ155" s="47"/>
      <c r="ZR155" s="47"/>
      <c r="ZS155" s="47"/>
      <c r="ZT155" s="47"/>
      <c r="ZU155" s="47"/>
      <c r="ZV155" s="47"/>
      <c r="ZW155" s="47"/>
      <c r="ZX155" s="47"/>
      <c r="ZY155" s="47"/>
      <c r="ZZ155" s="47"/>
      <c r="AAA155" s="47"/>
      <c r="AAB155" s="47"/>
      <c r="AAC155" s="47"/>
      <c r="AAD155" s="47"/>
      <c r="AAE155" s="47"/>
      <c r="AAF155" s="47"/>
      <c r="AAG155" s="47"/>
      <c r="AAH155" s="47"/>
      <c r="AAI155" s="47"/>
      <c r="AAJ155" s="47"/>
      <c r="AAK155" s="47"/>
      <c r="AAL155" s="47"/>
      <c r="AAM155" s="47"/>
      <c r="AAN155" s="47"/>
      <c r="AAO155" s="47"/>
      <c r="AAP155" s="47"/>
      <c r="AAQ155" s="47"/>
      <c r="AAR155" s="47"/>
      <c r="AAS155" s="47"/>
      <c r="AAT155" s="47"/>
      <c r="AAU155" s="47"/>
      <c r="AAV155" s="47"/>
      <c r="AAW155" s="47"/>
      <c r="AAX155" s="47"/>
      <c r="AAY155" s="47"/>
      <c r="AAZ155" s="47"/>
      <c r="ABA155" s="47"/>
      <c r="ABB155" s="47"/>
      <c r="ABC155" s="47"/>
      <c r="ABD155" s="47"/>
      <c r="ABE155" s="47"/>
      <c r="ABF155" s="47"/>
      <c r="ABG155" s="47"/>
      <c r="ABH155" s="47"/>
      <c r="ABI155" s="47"/>
      <c r="ABJ155" s="47"/>
      <c r="ABK155" s="47"/>
      <c r="ABL155" s="47"/>
      <c r="ABM155" s="47"/>
      <c r="ABN155" s="47"/>
      <c r="ABO155" s="47"/>
      <c r="ABP155" s="47"/>
      <c r="ABQ155" s="47"/>
      <c r="ABR155" s="47"/>
      <c r="ABS155" s="47"/>
      <c r="ABT155" s="47"/>
      <c r="ABU155" s="47"/>
      <c r="ABV155" s="47"/>
      <c r="ABW155" s="47"/>
      <c r="ABX155" s="47"/>
      <c r="ABY155" s="47"/>
      <c r="ABZ155" s="47"/>
      <c r="ACA155" s="47"/>
      <c r="ACB155" s="47"/>
      <c r="ACC155" s="47"/>
      <c r="ACD155" s="47"/>
      <c r="ACE155" s="47"/>
      <c r="ACF155" s="47"/>
      <c r="ACG155" s="47"/>
      <c r="ACH155" s="47"/>
      <c r="ACI155" s="47"/>
      <c r="ACJ155" s="47"/>
      <c r="ACK155" s="47"/>
      <c r="ACL155" s="47"/>
      <c r="ACM155" s="47"/>
      <c r="ACN155" s="47"/>
      <c r="ACO155" s="47"/>
      <c r="ACP155" s="47"/>
      <c r="ACQ155" s="47"/>
      <c r="ACR155" s="47"/>
      <c r="ACS155" s="47"/>
      <c r="ACT155" s="47"/>
      <c r="ACU155" s="47"/>
      <c r="ACV155" s="47"/>
      <c r="ACW155" s="47"/>
      <c r="ACX155" s="47"/>
      <c r="ACY155" s="47"/>
      <c r="ACZ155" s="47"/>
      <c r="ADA155" s="47"/>
      <c r="ADB155" s="47"/>
      <c r="ADC155" s="47"/>
      <c r="ADD155" s="47"/>
      <c r="ADE155" s="47"/>
      <c r="ADF155" s="47"/>
      <c r="ADG155" s="47"/>
      <c r="ADH155" s="47"/>
      <c r="ADI155" s="47"/>
      <c r="ADJ155" s="47"/>
      <c r="ADK155" s="47"/>
      <c r="ADL155" s="47"/>
      <c r="ADM155" s="47"/>
      <c r="ADN155" s="47"/>
      <c r="ADO155" s="47"/>
      <c r="ADP155" s="47"/>
      <c r="ADQ155" s="47"/>
      <c r="ADR155" s="47"/>
      <c r="ADS155" s="47"/>
      <c r="ADT155" s="47"/>
      <c r="ADU155" s="47"/>
      <c r="ADV155" s="47"/>
      <c r="ADW155" s="47"/>
      <c r="ADX155" s="47"/>
      <c r="ADY155" s="47"/>
      <c r="ADZ155" s="47"/>
      <c r="AEA155" s="47"/>
      <c r="AEB155" s="47"/>
      <c r="AEC155" s="47"/>
      <c r="AED155" s="47"/>
      <c r="AEE155" s="47"/>
      <c r="AEF155" s="47"/>
      <c r="AEG155" s="47"/>
      <c r="AEH155" s="47"/>
      <c r="AEI155" s="47"/>
      <c r="AEJ155" s="47"/>
      <c r="AEK155" s="47"/>
      <c r="AEL155" s="47"/>
      <c r="AEM155" s="47"/>
      <c r="AEN155" s="47"/>
      <c r="AEO155" s="47"/>
      <c r="AEP155" s="47"/>
      <c r="AEQ155" s="47"/>
      <c r="AER155" s="47"/>
      <c r="AES155" s="47"/>
      <c r="AET155" s="47"/>
      <c r="AEU155" s="47"/>
      <c r="AEV155" s="47"/>
      <c r="AEW155" s="47"/>
      <c r="AEX155" s="47"/>
      <c r="AEY155" s="47"/>
      <c r="AEZ155" s="47"/>
      <c r="AFA155" s="47"/>
      <c r="AFB155" s="47"/>
      <c r="AFC155" s="47"/>
      <c r="AFD155" s="47"/>
      <c r="AFE155" s="47"/>
      <c r="AFF155" s="47"/>
      <c r="AFG155" s="47"/>
      <c r="AFH155" s="47"/>
      <c r="AFI155" s="47"/>
      <c r="AFJ155" s="47"/>
      <c r="AFK155" s="47"/>
      <c r="AFL155" s="47"/>
      <c r="AFM155" s="47"/>
      <c r="AFN155" s="47"/>
      <c r="AFO155" s="47"/>
      <c r="AFP155" s="47"/>
      <c r="AFQ155" s="47"/>
      <c r="AFR155" s="47"/>
      <c r="AFS155" s="47"/>
      <c r="AFT155" s="47"/>
      <c r="AFU155" s="47"/>
      <c r="AFV155" s="47"/>
      <c r="AFW155" s="47"/>
      <c r="AFX155" s="47"/>
      <c r="AFY155" s="47"/>
      <c r="AFZ155" s="47"/>
      <c r="AGA155" s="47"/>
      <c r="AGB155" s="47"/>
      <c r="AGC155" s="47"/>
      <c r="AGD155" s="47"/>
      <c r="AGE155" s="47"/>
      <c r="AGF155" s="47"/>
      <c r="AGG155" s="47"/>
      <c r="AGH155" s="47"/>
      <c r="AGI155" s="47"/>
      <c r="AGJ155" s="47"/>
      <c r="AGK155" s="47"/>
      <c r="AGL155" s="47"/>
      <c r="AGM155" s="47"/>
      <c r="AGN155" s="47"/>
      <c r="AGO155" s="47"/>
      <c r="AGP155" s="47"/>
      <c r="AGQ155" s="47"/>
      <c r="AGR155" s="47"/>
      <c r="AGS155" s="47"/>
      <c r="AGT155" s="47"/>
      <c r="AGU155" s="47"/>
      <c r="AGV155" s="47"/>
      <c r="AGW155" s="47"/>
      <c r="AGX155" s="47"/>
      <c r="AGY155" s="47"/>
      <c r="AGZ155" s="47"/>
      <c r="AHA155" s="47"/>
      <c r="AHB155" s="47"/>
      <c r="AHC155" s="47"/>
      <c r="AHD155" s="47"/>
      <c r="AHE155" s="47"/>
      <c r="AHF155" s="47"/>
      <c r="AHG155" s="47"/>
      <c r="AHH155" s="47"/>
      <c r="AHI155" s="47"/>
      <c r="AHJ155" s="47"/>
      <c r="AHK155" s="47"/>
      <c r="AHL155" s="47"/>
      <c r="AHM155" s="47"/>
      <c r="AHN155" s="47"/>
      <c r="AHO155" s="47"/>
      <c r="AHP155" s="47"/>
      <c r="AHQ155" s="47"/>
      <c r="AHR155" s="47"/>
      <c r="AHS155" s="47"/>
      <c r="AHT155" s="47"/>
      <c r="AHU155" s="47"/>
      <c r="AHV155" s="47"/>
      <c r="AHW155" s="47"/>
      <c r="AHX155" s="47"/>
      <c r="AHY155" s="47"/>
      <c r="AHZ155" s="47"/>
      <c r="AIA155" s="47"/>
      <c r="AIB155" s="47"/>
      <c r="AIC155" s="47"/>
      <c r="AID155" s="47"/>
      <c r="AIE155" s="47"/>
      <c r="AIF155" s="47"/>
      <c r="AIG155" s="47"/>
      <c r="AIH155" s="47"/>
      <c r="AII155" s="47"/>
      <c r="AIJ155" s="47"/>
      <c r="AIK155" s="47"/>
      <c r="AIL155" s="47"/>
      <c r="AIM155" s="47"/>
      <c r="AIN155" s="47"/>
      <c r="AIO155" s="47"/>
      <c r="AIP155" s="47"/>
      <c r="AIQ155" s="47"/>
      <c r="AIR155" s="47"/>
      <c r="AIS155" s="47"/>
      <c r="AIT155" s="47"/>
      <c r="AIU155" s="47"/>
      <c r="AIV155" s="47"/>
      <c r="AIW155" s="47"/>
      <c r="AIX155" s="47"/>
      <c r="AIY155" s="47"/>
      <c r="AIZ155" s="47"/>
      <c r="AJA155" s="47"/>
      <c r="AJB155" s="47"/>
      <c r="AJC155" s="47"/>
      <c r="AJD155" s="47"/>
      <c r="AJE155" s="47"/>
      <c r="AJF155" s="47"/>
      <c r="AJG155" s="47"/>
      <c r="AJH155" s="47"/>
      <c r="AJI155" s="47"/>
      <c r="AJJ155" s="47"/>
      <c r="AJK155" s="47"/>
      <c r="AJL155" s="47"/>
      <c r="AJM155" s="47"/>
      <c r="AJN155" s="47"/>
      <c r="AJO155" s="47"/>
      <c r="AJP155" s="47"/>
      <c r="AJQ155" s="47"/>
      <c r="AJR155" s="47"/>
      <c r="AJS155" s="47"/>
      <c r="AJT155" s="47"/>
      <c r="AJU155" s="47"/>
      <c r="AJV155" s="47"/>
      <c r="AJW155" s="47"/>
      <c r="AJX155" s="47"/>
      <c r="AJY155" s="47"/>
      <c r="AJZ155" s="47"/>
      <c r="AKA155" s="47"/>
      <c r="AKB155" s="47"/>
      <c r="AKC155" s="47"/>
      <c r="AKD155" s="47"/>
      <c r="AKE155" s="47"/>
      <c r="AKF155" s="47"/>
      <c r="AKG155" s="47"/>
      <c r="AKH155" s="47"/>
      <c r="AKI155" s="47"/>
      <c r="AKJ155" s="47"/>
      <c r="AKK155" s="47"/>
      <c r="AKL155" s="47"/>
      <c r="AKM155" s="47"/>
      <c r="AKN155" s="47"/>
      <c r="AKO155" s="47"/>
      <c r="AKP155" s="47"/>
      <c r="AKQ155" s="47"/>
      <c r="AKR155" s="47"/>
      <c r="AKS155" s="47"/>
      <c r="AKT155" s="47"/>
      <c r="AKU155" s="47"/>
      <c r="AKV155" s="47"/>
      <c r="AKW155" s="47"/>
      <c r="AKX155" s="47"/>
      <c r="AKY155" s="47"/>
      <c r="AKZ155" s="47"/>
      <c r="ALA155" s="47"/>
      <c r="ALB155" s="47"/>
      <c r="ALC155" s="47"/>
      <c r="ALD155" s="47"/>
      <c r="ALE155" s="47"/>
      <c r="ALF155" s="47"/>
      <c r="ALG155" s="47"/>
      <c r="ALH155" s="47"/>
      <c r="ALI155" s="47"/>
      <c r="ALJ155" s="47"/>
      <c r="ALK155" s="47"/>
      <c r="ALL155" s="47"/>
      <c r="ALM155" s="47"/>
      <c r="ALN155" s="47"/>
      <c r="ALO155" s="47"/>
      <c r="ALP155" s="47"/>
      <c r="ALQ155" s="47"/>
      <c r="ALR155" s="47"/>
      <c r="ALS155" s="47"/>
      <c r="ALT155" s="47"/>
      <c r="ALU155" s="47"/>
      <c r="ALV155" s="47"/>
      <c r="ALW155" s="47"/>
      <c r="ALX155" s="47"/>
      <c r="ALY155" s="47"/>
      <c r="ALZ155" s="47"/>
      <c r="AMA155" s="47"/>
      <c r="AMB155" s="47"/>
      <c r="AMC155" s="47"/>
      <c r="AMD155" s="47"/>
      <c r="AME155" s="47"/>
      <c r="AMF155" s="47"/>
      <c r="AMG155" s="47"/>
      <c r="AMH155" s="47"/>
      <c r="AMI155" s="47"/>
      <c r="AMJ155" s="47"/>
      <c r="AMK155" s="47"/>
      <c r="AML155" s="47"/>
    </row>
    <row r="156" spans="1:1026" s="51" customFormat="1" ht="15.75" customHeight="1">
      <c r="A156" s="47"/>
      <c r="B156" s="92" t="s">
        <v>42</v>
      </c>
      <c r="C156" s="180" t="s">
        <v>155</v>
      </c>
      <c r="D156" s="181"/>
      <c r="E156" s="181"/>
      <c r="F156" s="181"/>
      <c r="G156" s="182"/>
      <c r="H156" s="147">
        <f>H146</f>
        <v>781.8599143694496</v>
      </c>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47"/>
      <c r="CR156" s="47"/>
      <c r="CS156" s="47"/>
      <c r="CT156" s="47"/>
      <c r="CU156" s="47"/>
      <c r="CV156" s="47"/>
      <c r="CW156" s="47"/>
      <c r="CX156" s="47"/>
      <c r="CY156" s="47"/>
      <c r="CZ156" s="47"/>
      <c r="DA156" s="47"/>
      <c r="DB156" s="47"/>
      <c r="DC156" s="47"/>
      <c r="DD156" s="47"/>
      <c r="DE156" s="47"/>
      <c r="DF156" s="47"/>
      <c r="DG156" s="47"/>
      <c r="DH156" s="47"/>
      <c r="DI156" s="47"/>
      <c r="DJ156" s="47"/>
      <c r="DK156" s="47"/>
      <c r="DL156" s="47"/>
      <c r="DM156" s="47"/>
      <c r="DN156" s="47"/>
      <c r="DO156" s="47"/>
      <c r="DP156" s="47"/>
      <c r="DQ156" s="47"/>
      <c r="DR156" s="47"/>
      <c r="DS156" s="47"/>
      <c r="DT156" s="47"/>
      <c r="DU156" s="47"/>
      <c r="DV156" s="47"/>
      <c r="DW156" s="47"/>
      <c r="DX156" s="47"/>
      <c r="DY156" s="47"/>
      <c r="DZ156" s="47"/>
      <c r="EA156" s="47"/>
      <c r="EB156" s="47"/>
      <c r="EC156" s="47"/>
      <c r="ED156" s="47"/>
      <c r="EE156" s="47"/>
      <c r="EF156" s="47"/>
      <c r="EG156" s="47"/>
      <c r="EH156" s="47"/>
      <c r="EI156" s="47"/>
      <c r="EJ156" s="47"/>
      <c r="EK156" s="47"/>
      <c r="EL156" s="47"/>
      <c r="EM156" s="47"/>
      <c r="EN156" s="47"/>
      <c r="EO156" s="47"/>
      <c r="EP156" s="47"/>
      <c r="EQ156" s="47"/>
      <c r="ER156" s="47"/>
      <c r="ES156" s="47"/>
      <c r="ET156" s="47"/>
      <c r="EU156" s="47"/>
      <c r="EV156" s="47"/>
      <c r="EW156" s="47"/>
      <c r="EX156" s="47"/>
      <c r="EY156" s="47"/>
      <c r="EZ156" s="47"/>
      <c r="FA156" s="47"/>
      <c r="FB156" s="47"/>
      <c r="FC156" s="47"/>
      <c r="FD156" s="47"/>
      <c r="FE156" s="47"/>
      <c r="FF156" s="47"/>
      <c r="FG156" s="47"/>
      <c r="FH156" s="47"/>
      <c r="FI156" s="47"/>
      <c r="FJ156" s="47"/>
      <c r="FK156" s="47"/>
      <c r="FL156" s="47"/>
      <c r="FM156" s="47"/>
      <c r="FN156" s="47"/>
      <c r="FO156" s="47"/>
      <c r="FP156" s="47"/>
      <c r="FQ156" s="47"/>
      <c r="FR156" s="47"/>
      <c r="FS156" s="47"/>
      <c r="FT156" s="47"/>
      <c r="FU156" s="47"/>
      <c r="FV156" s="47"/>
      <c r="FW156" s="47"/>
      <c r="FX156" s="47"/>
      <c r="FY156" s="47"/>
      <c r="FZ156" s="47"/>
      <c r="GA156" s="47"/>
      <c r="GB156" s="47"/>
      <c r="GC156" s="47"/>
      <c r="GD156" s="47"/>
      <c r="GE156" s="47"/>
      <c r="GF156" s="47"/>
      <c r="GG156" s="47"/>
      <c r="GH156" s="47"/>
      <c r="GI156" s="47"/>
      <c r="GJ156" s="47"/>
      <c r="GK156" s="47"/>
      <c r="GL156" s="47"/>
      <c r="GM156" s="47"/>
      <c r="GN156" s="47"/>
      <c r="GO156" s="47"/>
      <c r="GP156" s="47"/>
      <c r="GQ156" s="47"/>
      <c r="GR156" s="47"/>
      <c r="GS156" s="47"/>
      <c r="GT156" s="47"/>
      <c r="GU156" s="47"/>
      <c r="GV156" s="47"/>
      <c r="GW156" s="47"/>
      <c r="GX156" s="47"/>
      <c r="GY156" s="47"/>
      <c r="GZ156" s="47"/>
      <c r="HA156" s="47"/>
      <c r="HB156" s="47"/>
      <c r="HC156" s="47"/>
      <c r="HD156" s="47"/>
      <c r="HE156" s="47"/>
      <c r="HF156" s="47"/>
      <c r="HG156" s="47"/>
      <c r="HH156" s="47"/>
      <c r="HI156" s="47"/>
      <c r="HJ156" s="47"/>
      <c r="HK156" s="47"/>
      <c r="HL156" s="47"/>
      <c r="HM156" s="47"/>
      <c r="HN156" s="47"/>
      <c r="HO156" s="47"/>
      <c r="HP156" s="47"/>
      <c r="HQ156" s="47"/>
      <c r="HR156" s="47"/>
      <c r="HS156" s="47"/>
      <c r="HT156" s="47"/>
      <c r="HU156" s="47"/>
      <c r="HV156" s="47"/>
      <c r="HW156" s="47"/>
      <c r="HX156" s="47"/>
      <c r="HY156" s="47"/>
      <c r="HZ156" s="47"/>
      <c r="IA156" s="47"/>
      <c r="IB156" s="47"/>
      <c r="IC156" s="47"/>
      <c r="ID156" s="47"/>
      <c r="IE156" s="47"/>
      <c r="IF156" s="47"/>
      <c r="IG156" s="47"/>
      <c r="IH156" s="47"/>
      <c r="II156" s="47"/>
      <c r="IJ156" s="47"/>
      <c r="IK156" s="47"/>
      <c r="IL156" s="47"/>
      <c r="IM156" s="47"/>
      <c r="IN156" s="47"/>
      <c r="IO156" s="47"/>
      <c r="IP156" s="47"/>
      <c r="IQ156" s="47"/>
      <c r="IR156" s="47"/>
      <c r="IS156" s="47"/>
      <c r="IT156" s="47"/>
      <c r="IU156" s="47"/>
      <c r="IV156" s="47"/>
      <c r="IW156" s="47"/>
      <c r="IX156" s="47"/>
      <c r="IY156" s="47"/>
      <c r="IZ156" s="47"/>
      <c r="JA156" s="47"/>
      <c r="JB156" s="47"/>
      <c r="JC156" s="47"/>
      <c r="JD156" s="47"/>
      <c r="JE156" s="47"/>
      <c r="JF156" s="47"/>
      <c r="JG156" s="47"/>
      <c r="JH156" s="47"/>
      <c r="JI156" s="47"/>
      <c r="JJ156" s="47"/>
      <c r="JK156" s="47"/>
      <c r="JL156" s="47"/>
      <c r="JM156" s="47"/>
      <c r="JN156" s="47"/>
      <c r="JO156" s="47"/>
      <c r="JP156" s="47"/>
      <c r="JQ156" s="47"/>
      <c r="JR156" s="47"/>
      <c r="JS156" s="47"/>
      <c r="JT156" s="47"/>
      <c r="JU156" s="47"/>
      <c r="JV156" s="47"/>
      <c r="JW156" s="47"/>
      <c r="JX156" s="47"/>
      <c r="JY156" s="47"/>
      <c r="JZ156" s="47"/>
      <c r="KA156" s="47"/>
      <c r="KB156" s="47"/>
      <c r="KC156" s="47"/>
      <c r="KD156" s="47"/>
      <c r="KE156" s="47"/>
      <c r="KF156" s="47"/>
      <c r="KG156" s="47"/>
      <c r="KH156" s="47"/>
      <c r="KI156" s="47"/>
      <c r="KJ156" s="47"/>
      <c r="KK156" s="47"/>
      <c r="KL156" s="47"/>
      <c r="KM156" s="47"/>
      <c r="KN156" s="47"/>
      <c r="KO156" s="47"/>
      <c r="KP156" s="47"/>
      <c r="KQ156" s="47"/>
      <c r="KR156" s="47"/>
      <c r="KS156" s="47"/>
      <c r="KT156" s="47"/>
      <c r="KU156" s="47"/>
      <c r="KV156" s="47"/>
      <c r="KW156" s="47"/>
      <c r="KX156" s="47"/>
      <c r="KY156" s="47"/>
      <c r="KZ156" s="47"/>
      <c r="LA156" s="47"/>
      <c r="LB156" s="47"/>
      <c r="LC156" s="47"/>
      <c r="LD156" s="47"/>
      <c r="LE156" s="47"/>
      <c r="LF156" s="47"/>
      <c r="LG156" s="47"/>
      <c r="LH156" s="47"/>
      <c r="LI156" s="47"/>
      <c r="LJ156" s="47"/>
      <c r="LK156" s="47"/>
      <c r="LL156" s="47"/>
      <c r="LM156" s="47"/>
      <c r="LN156" s="47"/>
      <c r="LO156" s="47"/>
      <c r="LP156" s="47"/>
      <c r="LQ156" s="47"/>
      <c r="LR156" s="47"/>
      <c r="LS156" s="47"/>
      <c r="LT156" s="47"/>
      <c r="LU156" s="47"/>
      <c r="LV156" s="47"/>
      <c r="LW156" s="47"/>
      <c r="LX156" s="47"/>
      <c r="LY156" s="47"/>
      <c r="LZ156" s="47"/>
      <c r="MA156" s="47"/>
      <c r="MB156" s="47"/>
      <c r="MC156" s="47"/>
      <c r="MD156" s="47"/>
      <c r="ME156" s="47"/>
      <c r="MF156" s="47"/>
      <c r="MG156" s="47"/>
      <c r="MH156" s="47"/>
      <c r="MI156" s="47"/>
      <c r="MJ156" s="47"/>
      <c r="MK156" s="47"/>
      <c r="ML156" s="47"/>
      <c r="MM156" s="47"/>
      <c r="MN156" s="47"/>
      <c r="MO156" s="47"/>
      <c r="MP156" s="47"/>
      <c r="MQ156" s="47"/>
      <c r="MR156" s="47"/>
      <c r="MS156" s="47"/>
      <c r="MT156" s="47"/>
      <c r="MU156" s="47"/>
      <c r="MV156" s="47"/>
      <c r="MW156" s="47"/>
      <c r="MX156" s="47"/>
      <c r="MY156" s="47"/>
      <c r="MZ156" s="47"/>
      <c r="NA156" s="47"/>
      <c r="NB156" s="47"/>
      <c r="NC156" s="47"/>
      <c r="ND156" s="47"/>
      <c r="NE156" s="47"/>
      <c r="NF156" s="47"/>
      <c r="NG156" s="47"/>
      <c r="NH156" s="47"/>
      <c r="NI156" s="47"/>
      <c r="NJ156" s="47"/>
      <c r="NK156" s="47"/>
      <c r="NL156" s="47"/>
      <c r="NM156" s="47"/>
      <c r="NN156" s="47"/>
      <c r="NO156" s="47"/>
      <c r="NP156" s="47"/>
      <c r="NQ156" s="47"/>
      <c r="NR156" s="47"/>
      <c r="NS156" s="47"/>
      <c r="NT156" s="47"/>
      <c r="NU156" s="47"/>
      <c r="NV156" s="47"/>
      <c r="NW156" s="47"/>
      <c r="NX156" s="47"/>
      <c r="NY156" s="47"/>
      <c r="NZ156" s="47"/>
      <c r="OA156" s="47"/>
      <c r="OB156" s="47"/>
      <c r="OC156" s="47"/>
      <c r="OD156" s="47"/>
      <c r="OE156" s="47"/>
      <c r="OF156" s="47"/>
      <c r="OG156" s="47"/>
      <c r="OH156" s="47"/>
      <c r="OI156" s="47"/>
      <c r="OJ156" s="47"/>
      <c r="OK156" s="47"/>
      <c r="OL156" s="47"/>
      <c r="OM156" s="47"/>
      <c r="ON156" s="47"/>
      <c r="OO156" s="47"/>
      <c r="OP156" s="47"/>
      <c r="OQ156" s="47"/>
      <c r="OR156" s="47"/>
      <c r="OS156" s="47"/>
      <c r="OT156" s="47"/>
      <c r="OU156" s="47"/>
      <c r="OV156" s="47"/>
      <c r="OW156" s="47"/>
      <c r="OX156" s="47"/>
      <c r="OY156" s="47"/>
      <c r="OZ156" s="47"/>
      <c r="PA156" s="47"/>
      <c r="PB156" s="47"/>
      <c r="PC156" s="47"/>
      <c r="PD156" s="47"/>
      <c r="PE156" s="47"/>
      <c r="PF156" s="47"/>
      <c r="PG156" s="47"/>
      <c r="PH156" s="47"/>
      <c r="PI156" s="47"/>
      <c r="PJ156" s="47"/>
      <c r="PK156" s="47"/>
      <c r="PL156" s="47"/>
      <c r="PM156" s="47"/>
      <c r="PN156" s="47"/>
      <c r="PO156" s="47"/>
      <c r="PP156" s="47"/>
      <c r="PQ156" s="47"/>
      <c r="PR156" s="47"/>
      <c r="PS156" s="47"/>
      <c r="PT156" s="47"/>
      <c r="PU156" s="47"/>
      <c r="PV156" s="47"/>
      <c r="PW156" s="47"/>
      <c r="PX156" s="47"/>
      <c r="PY156" s="47"/>
      <c r="PZ156" s="47"/>
      <c r="QA156" s="47"/>
      <c r="QB156" s="47"/>
      <c r="QC156" s="47"/>
      <c r="QD156" s="47"/>
      <c r="QE156" s="47"/>
      <c r="QF156" s="47"/>
      <c r="QG156" s="47"/>
      <c r="QH156" s="47"/>
      <c r="QI156" s="47"/>
      <c r="QJ156" s="47"/>
      <c r="QK156" s="47"/>
      <c r="QL156" s="47"/>
      <c r="QM156" s="47"/>
      <c r="QN156" s="47"/>
      <c r="QO156" s="47"/>
      <c r="QP156" s="47"/>
      <c r="QQ156" s="47"/>
      <c r="QR156" s="47"/>
      <c r="QS156" s="47"/>
      <c r="QT156" s="47"/>
      <c r="QU156" s="47"/>
      <c r="QV156" s="47"/>
      <c r="QW156" s="47"/>
      <c r="QX156" s="47"/>
      <c r="QY156" s="47"/>
      <c r="QZ156" s="47"/>
      <c r="RA156" s="47"/>
      <c r="RB156" s="47"/>
      <c r="RC156" s="47"/>
      <c r="RD156" s="47"/>
      <c r="RE156" s="47"/>
      <c r="RF156" s="47"/>
      <c r="RG156" s="47"/>
      <c r="RH156" s="47"/>
      <c r="RI156" s="47"/>
      <c r="RJ156" s="47"/>
      <c r="RK156" s="47"/>
      <c r="RL156" s="47"/>
      <c r="RM156" s="47"/>
      <c r="RN156" s="47"/>
      <c r="RO156" s="47"/>
      <c r="RP156" s="47"/>
      <c r="RQ156" s="47"/>
      <c r="RR156" s="47"/>
      <c r="RS156" s="47"/>
      <c r="RT156" s="47"/>
      <c r="RU156" s="47"/>
      <c r="RV156" s="47"/>
      <c r="RW156" s="47"/>
      <c r="RX156" s="47"/>
      <c r="RY156" s="47"/>
      <c r="RZ156" s="47"/>
      <c r="SA156" s="47"/>
      <c r="SB156" s="47"/>
      <c r="SC156" s="47"/>
      <c r="SD156" s="47"/>
      <c r="SE156" s="47"/>
      <c r="SF156" s="47"/>
      <c r="SG156" s="47"/>
      <c r="SH156" s="47"/>
      <c r="SI156" s="47"/>
      <c r="SJ156" s="47"/>
      <c r="SK156" s="47"/>
      <c r="SL156" s="47"/>
      <c r="SM156" s="47"/>
      <c r="SN156" s="47"/>
      <c r="SO156" s="47"/>
      <c r="SP156" s="47"/>
      <c r="SQ156" s="47"/>
      <c r="SR156" s="47"/>
      <c r="SS156" s="47"/>
      <c r="ST156" s="47"/>
      <c r="SU156" s="47"/>
      <c r="SV156" s="47"/>
      <c r="SW156" s="47"/>
      <c r="SX156" s="47"/>
      <c r="SY156" s="47"/>
      <c r="SZ156" s="47"/>
      <c r="TA156" s="47"/>
      <c r="TB156" s="47"/>
      <c r="TC156" s="47"/>
      <c r="TD156" s="47"/>
      <c r="TE156" s="47"/>
      <c r="TF156" s="47"/>
      <c r="TG156" s="47"/>
      <c r="TH156" s="47"/>
      <c r="TI156" s="47"/>
      <c r="TJ156" s="47"/>
      <c r="TK156" s="47"/>
      <c r="TL156" s="47"/>
      <c r="TM156" s="47"/>
      <c r="TN156" s="47"/>
      <c r="TO156" s="47"/>
      <c r="TP156" s="47"/>
      <c r="TQ156" s="47"/>
      <c r="TR156" s="47"/>
      <c r="TS156" s="47"/>
      <c r="TT156" s="47"/>
      <c r="TU156" s="47"/>
      <c r="TV156" s="47"/>
      <c r="TW156" s="47"/>
      <c r="TX156" s="47"/>
      <c r="TY156" s="47"/>
      <c r="TZ156" s="47"/>
      <c r="UA156" s="47"/>
      <c r="UB156" s="47"/>
      <c r="UC156" s="47"/>
      <c r="UD156" s="47"/>
      <c r="UE156" s="47"/>
      <c r="UF156" s="47"/>
      <c r="UG156" s="47"/>
      <c r="UH156" s="47"/>
      <c r="UI156" s="47"/>
      <c r="UJ156" s="47"/>
      <c r="UK156" s="47"/>
      <c r="UL156" s="47"/>
      <c r="UM156" s="47"/>
      <c r="UN156" s="47"/>
      <c r="UO156" s="47"/>
      <c r="UP156" s="47"/>
      <c r="UQ156" s="47"/>
      <c r="UR156" s="47"/>
      <c r="US156" s="47"/>
      <c r="UT156" s="47"/>
      <c r="UU156" s="47"/>
      <c r="UV156" s="47"/>
      <c r="UW156" s="47"/>
      <c r="UX156" s="47"/>
      <c r="UY156" s="47"/>
      <c r="UZ156" s="47"/>
      <c r="VA156" s="47"/>
      <c r="VB156" s="47"/>
      <c r="VC156" s="47"/>
      <c r="VD156" s="47"/>
      <c r="VE156" s="47"/>
      <c r="VF156" s="47"/>
      <c r="VG156" s="47"/>
      <c r="VH156" s="47"/>
      <c r="VI156" s="47"/>
      <c r="VJ156" s="47"/>
      <c r="VK156" s="47"/>
      <c r="VL156" s="47"/>
      <c r="VM156" s="47"/>
      <c r="VN156" s="47"/>
      <c r="VO156" s="47"/>
      <c r="VP156" s="47"/>
      <c r="VQ156" s="47"/>
      <c r="VR156" s="47"/>
      <c r="VS156" s="47"/>
      <c r="VT156" s="47"/>
      <c r="VU156" s="47"/>
      <c r="VV156" s="47"/>
      <c r="VW156" s="47"/>
      <c r="VX156" s="47"/>
      <c r="VY156" s="47"/>
      <c r="VZ156" s="47"/>
      <c r="WA156" s="47"/>
      <c r="WB156" s="47"/>
      <c r="WC156" s="47"/>
      <c r="WD156" s="47"/>
      <c r="WE156" s="47"/>
      <c r="WF156" s="47"/>
      <c r="WG156" s="47"/>
      <c r="WH156" s="47"/>
      <c r="WI156" s="47"/>
      <c r="WJ156" s="47"/>
      <c r="WK156" s="47"/>
      <c r="WL156" s="47"/>
      <c r="WM156" s="47"/>
      <c r="WN156" s="47"/>
      <c r="WO156" s="47"/>
      <c r="WP156" s="47"/>
      <c r="WQ156" s="47"/>
      <c r="WR156" s="47"/>
      <c r="WS156" s="47"/>
      <c r="WT156" s="47"/>
      <c r="WU156" s="47"/>
      <c r="WV156" s="47"/>
      <c r="WW156" s="47"/>
      <c r="WX156" s="47"/>
      <c r="WY156" s="47"/>
      <c r="WZ156" s="47"/>
      <c r="XA156" s="47"/>
      <c r="XB156" s="47"/>
      <c r="XC156" s="47"/>
      <c r="XD156" s="47"/>
      <c r="XE156" s="47"/>
      <c r="XF156" s="47"/>
      <c r="XG156" s="47"/>
      <c r="XH156" s="47"/>
      <c r="XI156" s="47"/>
      <c r="XJ156" s="47"/>
      <c r="XK156" s="47"/>
      <c r="XL156" s="47"/>
      <c r="XM156" s="47"/>
      <c r="XN156" s="47"/>
      <c r="XO156" s="47"/>
      <c r="XP156" s="47"/>
      <c r="XQ156" s="47"/>
      <c r="XR156" s="47"/>
      <c r="XS156" s="47"/>
      <c r="XT156" s="47"/>
      <c r="XU156" s="47"/>
      <c r="XV156" s="47"/>
      <c r="XW156" s="47"/>
      <c r="XX156" s="47"/>
      <c r="XY156" s="47"/>
      <c r="XZ156" s="47"/>
      <c r="YA156" s="47"/>
      <c r="YB156" s="47"/>
      <c r="YC156" s="47"/>
      <c r="YD156" s="47"/>
      <c r="YE156" s="47"/>
      <c r="YF156" s="47"/>
      <c r="YG156" s="47"/>
      <c r="YH156" s="47"/>
      <c r="YI156" s="47"/>
      <c r="YJ156" s="47"/>
      <c r="YK156" s="47"/>
      <c r="YL156" s="47"/>
      <c r="YM156" s="47"/>
      <c r="YN156" s="47"/>
      <c r="YO156" s="47"/>
      <c r="YP156" s="47"/>
      <c r="YQ156" s="47"/>
      <c r="YR156" s="47"/>
      <c r="YS156" s="47"/>
      <c r="YT156" s="47"/>
      <c r="YU156" s="47"/>
      <c r="YV156" s="47"/>
      <c r="YW156" s="47"/>
      <c r="YX156" s="47"/>
      <c r="YY156" s="47"/>
      <c r="YZ156" s="47"/>
      <c r="ZA156" s="47"/>
      <c r="ZB156" s="47"/>
      <c r="ZC156" s="47"/>
      <c r="ZD156" s="47"/>
      <c r="ZE156" s="47"/>
      <c r="ZF156" s="47"/>
      <c r="ZG156" s="47"/>
      <c r="ZH156" s="47"/>
      <c r="ZI156" s="47"/>
      <c r="ZJ156" s="47"/>
      <c r="ZK156" s="47"/>
      <c r="ZL156" s="47"/>
      <c r="ZM156" s="47"/>
      <c r="ZN156" s="47"/>
      <c r="ZO156" s="47"/>
      <c r="ZP156" s="47"/>
      <c r="ZQ156" s="47"/>
      <c r="ZR156" s="47"/>
      <c r="ZS156" s="47"/>
      <c r="ZT156" s="47"/>
      <c r="ZU156" s="47"/>
      <c r="ZV156" s="47"/>
      <c r="ZW156" s="47"/>
      <c r="ZX156" s="47"/>
      <c r="ZY156" s="47"/>
      <c r="ZZ156" s="47"/>
      <c r="AAA156" s="47"/>
      <c r="AAB156" s="47"/>
      <c r="AAC156" s="47"/>
      <c r="AAD156" s="47"/>
      <c r="AAE156" s="47"/>
      <c r="AAF156" s="47"/>
      <c r="AAG156" s="47"/>
      <c r="AAH156" s="47"/>
      <c r="AAI156" s="47"/>
      <c r="AAJ156" s="47"/>
      <c r="AAK156" s="47"/>
      <c r="AAL156" s="47"/>
      <c r="AAM156" s="47"/>
      <c r="AAN156" s="47"/>
      <c r="AAO156" s="47"/>
      <c r="AAP156" s="47"/>
      <c r="AAQ156" s="47"/>
      <c r="AAR156" s="47"/>
      <c r="AAS156" s="47"/>
      <c r="AAT156" s="47"/>
      <c r="AAU156" s="47"/>
      <c r="AAV156" s="47"/>
      <c r="AAW156" s="47"/>
      <c r="AAX156" s="47"/>
      <c r="AAY156" s="47"/>
      <c r="AAZ156" s="47"/>
      <c r="ABA156" s="47"/>
      <c r="ABB156" s="47"/>
      <c r="ABC156" s="47"/>
      <c r="ABD156" s="47"/>
      <c r="ABE156" s="47"/>
      <c r="ABF156" s="47"/>
      <c r="ABG156" s="47"/>
      <c r="ABH156" s="47"/>
      <c r="ABI156" s="47"/>
      <c r="ABJ156" s="47"/>
      <c r="ABK156" s="47"/>
      <c r="ABL156" s="47"/>
      <c r="ABM156" s="47"/>
      <c r="ABN156" s="47"/>
      <c r="ABO156" s="47"/>
      <c r="ABP156" s="47"/>
      <c r="ABQ156" s="47"/>
      <c r="ABR156" s="47"/>
      <c r="ABS156" s="47"/>
      <c r="ABT156" s="47"/>
      <c r="ABU156" s="47"/>
      <c r="ABV156" s="47"/>
      <c r="ABW156" s="47"/>
      <c r="ABX156" s="47"/>
      <c r="ABY156" s="47"/>
      <c r="ABZ156" s="47"/>
      <c r="ACA156" s="47"/>
      <c r="ACB156" s="47"/>
      <c r="ACC156" s="47"/>
      <c r="ACD156" s="47"/>
      <c r="ACE156" s="47"/>
      <c r="ACF156" s="47"/>
      <c r="ACG156" s="47"/>
      <c r="ACH156" s="47"/>
      <c r="ACI156" s="47"/>
      <c r="ACJ156" s="47"/>
      <c r="ACK156" s="47"/>
      <c r="ACL156" s="47"/>
      <c r="ACM156" s="47"/>
      <c r="ACN156" s="47"/>
      <c r="ACO156" s="47"/>
      <c r="ACP156" s="47"/>
      <c r="ACQ156" s="47"/>
      <c r="ACR156" s="47"/>
      <c r="ACS156" s="47"/>
      <c r="ACT156" s="47"/>
      <c r="ACU156" s="47"/>
      <c r="ACV156" s="47"/>
      <c r="ACW156" s="47"/>
      <c r="ACX156" s="47"/>
      <c r="ACY156" s="47"/>
      <c r="ACZ156" s="47"/>
      <c r="ADA156" s="47"/>
      <c r="ADB156" s="47"/>
      <c r="ADC156" s="47"/>
      <c r="ADD156" s="47"/>
      <c r="ADE156" s="47"/>
      <c r="ADF156" s="47"/>
      <c r="ADG156" s="47"/>
      <c r="ADH156" s="47"/>
      <c r="ADI156" s="47"/>
      <c r="ADJ156" s="47"/>
      <c r="ADK156" s="47"/>
      <c r="ADL156" s="47"/>
      <c r="ADM156" s="47"/>
      <c r="ADN156" s="47"/>
      <c r="ADO156" s="47"/>
      <c r="ADP156" s="47"/>
      <c r="ADQ156" s="47"/>
      <c r="ADR156" s="47"/>
      <c r="ADS156" s="47"/>
      <c r="ADT156" s="47"/>
      <c r="ADU156" s="47"/>
      <c r="ADV156" s="47"/>
      <c r="ADW156" s="47"/>
      <c r="ADX156" s="47"/>
      <c r="ADY156" s="47"/>
      <c r="ADZ156" s="47"/>
      <c r="AEA156" s="47"/>
      <c r="AEB156" s="47"/>
      <c r="AEC156" s="47"/>
      <c r="AED156" s="47"/>
      <c r="AEE156" s="47"/>
      <c r="AEF156" s="47"/>
      <c r="AEG156" s="47"/>
      <c r="AEH156" s="47"/>
      <c r="AEI156" s="47"/>
      <c r="AEJ156" s="47"/>
      <c r="AEK156" s="47"/>
      <c r="AEL156" s="47"/>
      <c r="AEM156" s="47"/>
      <c r="AEN156" s="47"/>
      <c r="AEO156" s="47"/>
      <c r="AEP156" s="47"/>
      <c r="AEQ156" s="47"/>
      <c r="AER156" s="47"/>
      <c r="AES156" s="47"/>
      <c r="AET156" s="47"/>
      <c r="AEU156" s="47"/>
      <c r="AEV156" s="47"/>
      <c r="AEW156" s="47"/>
      <c r="AEX156" s="47"/>
      <c r="AEY156" s="47"/>
      <c r="AEZ156" s="47"/>
      <c r="AFA156" s="47"/>
      <c r="AFB156" s="47"/>
      <c r="AFC156" s="47"/>
      <c r="AFD156" s="47"/>
      <c r="AFE156" s="47"/>
      <c r="AFF156" s="47"/>
      <c r="AFG156" s="47"/>
      <c r="AFH156" s="47"/>
      <c r="AFI156" s="47"/>
      <c r="AFJ156" s="47"/>
      <c r="AFK156" s="47"/>
      <c r="AFL156" s="47"/>
      <c r="AFM156" s="47"/>
      <c r="AFN156" s="47"/>
      <c r="AFO156" s="47"/>
      <c r="AFP156" s="47"/>
      <c r="AFQ156" s="47"/>
      <c r="AFR156" s="47"/>
      <c r="AFS156" s="47"/>
      <c r="AFT156" s="47"/>
      <c r="AFU156" s="47"/>
      <c r="AFV156" s="47"/>
      <c r="AFW156" s="47"/>
      <c r="AFX156" s="47"/>
      <c r="AFY156" s="47"/>
      <c r="AFZ156" s="47"/>
      <c r="AGA156" s="47"/>
      <c r="AGB156" s="47"/>
      <c r="AGC156" s="47"/>
      <c r="AGD156" s="47"/>
      <c r="AGE156" s="47"/>
      <c r="AGF156" s="47"/>
      <c r="AGG156" s="47"/>
      <c r="AGH156" s="47"/>
      <c r="AGI156" s="47"/>
      <c r="AGJ156" s="47"/>
      <c r="AGK156" s="47"/>
      <c r="AGL156" s="47"/>
      <c r="AGM156" s="47"/>
      <c r="AGN156" s="47"/>
      <c r="AGO156" s="47"/>
      <c r="AGP156" s="47"/>
      <c r="AGQ156" s="47"/>
      <c r="AGR156" s="47"/>
      <c r="AGS156" s="47"/>
      <c r="AGT156" s="47"/>
      <c r="AGU156" s="47"/>
      <c r="AGV156" s="47"/>
      <c r="AGW156" s="47"/>
      <c r="AGX156" s="47"/>
      <c r="AGY156" s="47"/>
      <c r="AGZ156" s="47"/>
      <c r="AHA156" s="47"/>
      <c r="AHB156" s="47"/>
      <c r="AHC156" s="47"/>
      <c r="AHD156" s="47"/>
      <c r="AHE156" s="47"/>
      <c r="AHF156" s="47"/>
      <c r="AHG156" s="47"/>
      <c r="AHH156" s="47"/>
      <c r="AHI156" s="47"/>
      <c r="AHJ156" s="47"/>
      <c r="AHK156" s="47"/>
      <c r="AHL156" s="47"/>
      <c r="AHM156" s="47"/>
      <c r="AHN156" s="47"/>
      <c r="AHO156" s="47"/>
      <c r="AHP156" s="47"/>
      <c r="AHQ156" s="47"/>
      <c r="AHR156" s="47"/>
      <c r="AHS156" s="47"/>
      <c r="AHT156" s="47"/>
      <c r="AHU156" s="47"/>
      <c r="AHV156" s="47"/>
      <c r="AHW156" s="47"/>
      <c r="AHX156" s="47"/>
      <c r="AHY156" s="47"/>
      <c r="AHZ156" s="47"/>
      <c r="AIA156" s="47"/>
      <c r="AIB156" s="47"/>
      <c r="AIC156" s="47"/>
      <c r="AID156" s="47"/>
      <c r="AIE156" s="47"/>
      <c r="AIF156" s="47"/>
      <c r="AIG156" s="47"/>
      <c r="AIH156" s="47"/>
      <c r="AII156" s="47"/>
      <c r="AIJ156" s="47"/>
      <c r="AIK156" s="47"/>
      <c r="AIL156" s="47"/>
      <c r="AIM156" s="47"/>
      <c r="AIN156" s="47"/>
      <c r="AIO156" s="47"/>
      <c r="AIP156" s="47"/>
      <c r="AIQ156" s="47"/>
      <c r="AIR156" s="47"/>
      <c r="AIS156" s="47"/>
      <c r="AIT156" s="47"/>
      <c r="AIU156" s="47"/>
      <c r="AIV156" s="47"/>
      <c r="AIW156" s="47"/>
      <c r="AIX156" s="47"/>
      <c r="AIY156" s="47"/>
      <c r="AIZ156" s="47"/>
      <c r="AJA156" s="47"/>
      <c r="AJB156" s="47"/>
      <c r="AJC156" s="47"/>
      <c r="AJD156" s="47"/>
      <c r="AJE156" s="47"/>
      <c r="AJF156" s="47"/>
      <c r="AJG156" s="47"/>
      <c r="AJH156" s="47"/>
      <c r="AJI156" s="47"/>
      <c r="AJJ156" s="47"/>
      <c r="AJK156" s="47"/>
      <c r="AJL156" s="47"/>
      <c r="AJM156" s="47"/>
      <c r="AJN156" s="47"/>
      <c r="AJO156" s="47"/>
      <c r="AJP156" s="47"/>
      <c r="AJQ156" s="47"/>
      <c r="AJR156" s="47"/>
      <c r="AJS156" s="47"/>
      <c r="AJT156" s="47"/>
      <c r="AJU156" s="47"/>
      <c r="AJV156" s="47"/>
      <c r="AJW156" s="47"/>
      <c r="AJX156" s="47"/>
      <c r="AJY156" s="47"/>
      <c r="AJZ156" s="47"/>
      <c r="AKA156" s="47"/>
      <c r="AKB156" s="47"/>
      <c r="AKC156" s="47"/>
      <c r="AKD156" s="47"/>
      <c r="AKE156" s="47"/>
      <c r="AKF156" s="47"/>
      <c r="AKG156" s="47"/>
      <c r="AKH156" s="47"/>
      <c r="AKI156" s="47"/>
      <c r="AKJ156" s="47"/>
      <c r="AKK156" s="47"/>
      <c r="AKL156" s="47"/>
      <c r="AKM156" s="47"/>
      <c r="AKN156" s="47"/>
      <c r="AKO156" s="47"/>
      <c r="AKP156" s="47"/>
      <c r="AKQ156" s="47"/>
      <c r="AKR156" s="47"/>
      <c r="AKS156" s="47"/>
      <c r="AKT156" s="47"/>
      <c r="AKU156" s="47"/>
      <c r="AKV156" s="47"/>
      <c r="AKW156" s="47"/>
      <c r="AKX156" s="47"/>
      <c r="AKY156" s="47"/>
      <c r="AKZ156" s="47"/>
      <c r="ALA156" s="47"/>
      <c r="ALB156" s="47"/>
      <c r="ALC156" s="47"/>
      <c r="ALD156" s="47"/>
      <c r="ALE156" s="47"/>
      <c r="ALF156" s="47"/>
      <c r="ALG156" s="47"/>
      <c r="ALH156" s="47"/>
      <c r="ALI156" s="47"/>
      <c r="ALJ156" s="47"/>
      <c r="ALK156" s="47"/>
      <c r="ALL156" s="47"/>
      <c r="ALM156" s="47"/>
      <c r="ALN156" s="47"/>
      <c r="ALO156" s="47"/>
      <c r="ALP156" s="47"/>
      <c r="ALQ156" s="47"/>
      <c r="ALR156" s="47"/>
      <c r="ALS156" s="47"/>
      <c r="ALT156" s="47"/>
      <c r="ALU156" s="47"/>
      <c r="ALV156" s="47"/>
      <c r="ALW156" s="47"/>
      <c r="ALX156" s="47"/>
      <c r="ALY156" s="47"/>
      <c r="ALZ156" s="47"/>
      <c r="AMA156" s="47"/>
      <c r="AMB156" s="47"/>
      <c r="AMC156" s="47"/>
      <c r="AMD156" s="47"/>
      <c r="AME156" s="47"/>
      <c r="AMF156" s="47"/>
      <c r="AMG156" s="47"/>
      <c r="AMH156" s="47"/>
      <c r="AMI156" s="47"/>
      <c r="AMJ156" s="47"/>
      <c r="AMK156" s="47"/>
      <c r="AML156" s="47"/>
    </row>
    <row r="157" spans="1:1026" s="51" customFormat="1" ht="27.75" customHeight="1" thickBot="1">
      <c r="A157" s="47"/>
      <c r="B157" s="267" t="s">
        <v>140</v>
      </c>
      <c r="C157" s="268"/>
      <c r="D157" s="268"/>
      <c r="E157" s="268"/>
      <c r="F157" s="268"/>
      <c r="G157" s="269"/>
      <c r="H157" s="150">
        <f>SUM(H155:H156)</f>
        <v>3596.0323187014496</v>
      </c>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c r="CM157" s="47"/>
      <c r="CN157" s="47"/>
      <c r="CO157" s="47"/>
      <c r="CP157" s="47"/>
      <c r="CQ157" s="47"/>
      <c r="CR157" s="47"/>
      <c r="CS157" s="47"/>
      <c r="CT157" s="47"/>
      <c r="CU157" s="47"/>
      <c r="CV157" s="47"/>
      <c r="CW157" s="47"/>
      <c r="CX157" s="47"/>
      <c r="CY157" s="47"/>
      <c r="CZ157" s="47"/>
      <c r="DA157" s="47"/>
      <c r="DB157" s="47"/>
      <c r="DC157" s="47"/>
      <c r="DD157" s="47"/>
      <c r="DE157" s="47"/>
      <c r="DF157" s="47"/>
      <c r="DG157" s="47"/>
      <c r="DH157" s="47"/>
      <c r="DI157" s="47"/>
      <c r="DJ157" s="47"/>
      <c r="DK157" s="47"/>
      <c r="DL157" s="47"/>
      <c r="DM157" s="47"/>
      <c r="DN157" s="47"/>
      <c r="DO157" s="47"/>
      <c r="DP157" s="47"/>
      <c r="DQ157" s="47"/>
      <c r="DR157" s="47"/>
      <c r="DS157" s="47"/>
      <c r="DT157" s="47"/>
      <c r="DU157" s="47"/>
      <c r="DV157" s="47"/>
      <c r="DW157" s="47"/>
      <c r="DX157" s="47"/>
      <c r="DY157" s="47"/>
      <c r="DZ157" s="47"/>
      <c r="EA157" s="47"/>
      <c r="EB157" s="47"/>
      <c r="EC157" s="47"/>
      <c r="ED157" s="47"/>
      <c r="EE157" s="47"/>
      <c r="EF157" s="47"/>
      <c r="EG157" s="47"/>
      <c r="EH157" s="47"/>
      <c r="EI157" s="47"/>
      <c r="EJ157" s="47"/>
      <c r="EK157" s="47"/>
      <c r="EL157" s="47"/>
      <c r="EM157" s="47"/>
      <c r="EN157" s="47"/>
      <c r="EO157" s="47"/>
      <c r="EP157" s="47"/>
      <c r="EQ157" s="47"/>
      <c r="ER157" s="47"/>
      <c r="ES157" s="47"/>
      <c r="ET157" s="47"/>
      <c r="EU157" s="47"/>
      <c r="EV157" s="47"/>
      <c r="EW157" s="47"/>
      <c r="EX157" s="47"/>
      <c r="EY157" s="47"/>
      <c r="EZ157" s="47"/>
      <c r="FA157" s="47"/>
      <c r="FB157" s="47"/>
      <c r="FC157" s="47"/>
      <c r="FD157" s="47"/>
      <c r="FE157" s="47"/>
      <c r="FF157" s="47"/>
      <c r="FG157" s="47"/>
      <c r="FH157" s="47"/>
      <c r="FI157" s="47"/>
      <c r="FJ157" s="47"/>
      <c r="FK157" s="47"/>
      <c r="FL157" s="47"/>
      <c r="FM157" s="47"/>
      <c r="FN157" s="47"/>
      <c r="FO157" s="47"/>
      <c r="FP157" s="47"/>
      <c r="FQ157" s="47"/>
      <c r="FR157" s="47"/>
      <c r="FS157" s="47"/>
      <c r="FT157" s="47"/>
      <c r="FU157" s="47"/>
      <c r="FV157" s="47"/>
      <c r="FW157" s="47"/>
      <c r="FX157" s="47"/>
      <c r="FY157" s="47"/>
      <c r="FZ157" s="47"/>
      <c r="GA157" s="47"/>
      <c r="GB157" s="47"/>
      <c r="GC157" s="47"/>
      <c r="GD157" s="47"/>
      <c r="GE157" s="47"/>
      <c r="GF157" s="47"/>
      <c r="GG157" s="47"/>
      <c r="GH157" s="47"/>
      <c r="GI157" s="47"/>
      <c r="GJ157" s="47"/>
      <c r="GK157" s="47"/>
      <c r="GL157" s="47"/>
      <c r="GM157" s="47"/>
      <c r="GN157" s="47"/>
      <c r="GO157" s="47"/>
      <c r="GP157" s="47"/>
      <c r="GQ157" s="47"/>
      <c r="GR157" s="47"/>
      <c r="GS157" s="47"/>
      <c r="GT157" s="47"/>
      <c r="GU157" s="47"/>
      <c r="GV157" s="47"/>
      <c r="GW157" s="47"/>
      <c r="GX157" s="47"/>
      <c r="GY157" s="47"/>
      <c r="GZ157" s="47"/>
      <c r="HA157" s="47"/>
      <c r="HB157" s="47"/>
      <c r="HC157" s="47"/>
      <c r="HD157" s="47"/>
      <c r="HE157" s="47"/>
      <c r="HF157" s="47"/>
      <c r="HG157" s="47"/>
      <c r="HH157" s="47"/>
      <c r="HI157" s="47"/>
      <c r="HJ157" s="47"/>
      <c r="HK157" s="47"/>
      <c r="HL157" s="47"/>
      <c r="HM157" s="47"/>
      <c r="HN157" s="47"/>
      <c r="HO157" s="47"/>
      <c r="HP157" s="47"/>
      <c r="HQ157" s="47"/>
      <c r="HR157" s="47"/>
      <c r="HS157" s="47"/>
      <c r="HT157" s="47"/>
      <c r="HU157" s="47"/>
      <c r="HV157" s="47"/>
      <c r="HW157" s="47"/>
      <c r="HX157" s="47"/>
      <c r="HY157" s="47"/>
      <c r="HZ157" s="47"/>
      <c r="IA157" s="47"/>
      <c r="IB157" s="47"/>
      <c r="IC157" s="47"/>
      <c r="ID157" s="47"/>
      <c r="IE157" s="47"/>
      <c r="IF157" s="47"/>
      <c r="IG157" s="47"/>
      <c r="IH157" s="47"/>
      <c r="II157" s="47"/>
      <c r="IJ157" s="47"/>
      <c r="IK157" s="47"/>
      <c r="IL157" s="47"/>
      <c r="IM157" s="47"/>
      <c r="IN157" s="47"/>
      <c r="IO157" s="47"/>
      <c r="IP157" s="47"/>
      <c r="IQ157" s="47"/>
      <c r="IR157" s="47"/>
      <c r="IS157" s="47"/>
      <c r="IT157" s="47"/>
      <c r="IU157" s="47"/>
      <c r="IV157" s="47"/>
      <c r="IW157" s="47"/>
      <c r="IX157" s="47"/>
      <c r="IY157" s="47"/>
      <c r="IZ157" s="47"/>
      <c r="JA157" s="47"/>
      <c r="JB157" s="47"/>
      <c r="JC157" s="47"/>
      <c r="JD157" s="47"/>
      <c r="JE157" s="47"/>
      <c r="JF157" s="47"/>
      <c r="JG157" s="47"/>
      <c r="JH157" s="47"/>
      <c r="JI157" s="47"/>
      <c r="JJ157" s="47"/>
      <c r="JK157" s="47"/>
      <c r="JL157" s="47"/>
      <c r="JM157" s="47"/>
      <c r="JN157" s="47"/>
      <c r="JO157" s="47"/>
      <c r="JP157" s="47"/>
      <c r="JQ157" s="47"/>
      <c r="JR157" s="47"/>
      <c r="JS157" s="47"/>
      <c r="JT157" s="47"/>
      <c r="JU157" s="47"/>
      <c r="JV157" s="47"/>
      <c r="JW157" s="47"/>
      <c r="JX157" s="47"/>
      <c r="JY157" s="47"/>
      <c r="JZ157" s="47"/>
      <c r="KA157" s="47"/>
      <c r="KB157" s="47"/>
      <c r="KC157" s="47"/>
      <c r="KD157" s="47"/>
      <c r="KE157" s="47"/>
      <c r="KF157" s="47"/>
      <c r="KG157" s="47"/>
      <c r="KH157" s="47"/>
      <c r="KI157" s="47"/>
      <c r="KJ157" s="47"/>
      <c r="KK157" s="47"/>
      <c r="KL157" s="47"/>
      <c r="KM157" s="47"/>
      <c r="KN157" s="47"/>
      <c r="KO157" s="47"/>
      <c r="KP157" s="47"/>
      <c r="KQ157" s="47"/>
      <c r="KR157" s="47"/>
      <c r="KS157" s="47"/>
      <c r="KT157" s="47"/>
      <c r="KU157" s="47"/>
      <c r="KV157" s="47"/>
      <c r="KW157" s="47"/>
      <c r="KX157" s="47"/>
      <c r="KY157" s="47"/>
      <c r="KZ157" s="47"/>
      <c r="LA157" s="47"/>
      <c r="LB157" s="47"/>
      <c r="LC157" s="47"/>
      <c r="LD157" s="47"/>
      <c r="LE157" s="47"/>
      <c r="LF157" s="47"/>
      <c r="LG157" s="47"/>
      <c r="LH157" s="47"/>
      <c r="LI157" s="47"/>
      <c r="LJ157" s="47"/>
      <c r="LK157" s="47"/>
      <c r="LL157" s="47"/>
      <c r="LM157" s="47"/>
      <c r="LN157" s="47"/>
      <c r="LO157" s="47"/>
      <c r="LP157" s="47"/>
      <c r="LQ157" s="47"/>
      <c r="LR157" s="47"/>
      <c r="LS157" s="47"/>
      <c r="LT157" s="47"/>
      <c r="LU157" s="47"/>
      <c r="LV157" s="47"/>
      <c r="LW157" s="47"/>
      <c r="LX157" s="47"/>
      <c r="LY157" s="47"/>
      <c r="LZ157" s="47"/>
      <c r="MA157" s="47"/>
      <c r="MB157" s="47"/>
      <c r="MC157" s="47"/>
      <c r="MD157" s="47"/>
      <c r="ME157" s="47"/>
      <c r="MF157" s="47"/>
      <c r="MG157" s="47"/>
      <c r="MH157" s="47"/>
      <c r="MI157" s="47"/>
      <c r="MJ157" s="47"/>
      <c r="MK157" s="47"/>
      <c r="ML157" s="47"/>
      <c r="MM157" s="47"/>
      <c r="MN157" s="47"/>
      <c r="MO157" s="47"/>
      <c r="MP157" s="47"/>
      <c r="MQ157" s="47"/>
      <c r="MR157" s="47"/>
      <c r="MS157" s="47"/>
      <c r="MT157" s="47"/>
      <c r="MU157" s="47"/>
      <c r="MV157" s="47"/>
      <c r="MW157" s="47"/>
      <c r="MX157" s="47"/>
      <c r="MY157" s="47"/>
      <c r="MZ157" s="47"/>
      <c r="NA157" s="47"/>
      <c r="NB157" s="47"/>
      <c r="NC157" s="47"/>
      <c r="ND157" s="47"/>
      <c r="NE157" s="47"/>
      <c r="NF157" s="47"/>
      <c r="NG157" s="47"/>
      <c r="NH157" s="47"/>
      <c r="NI157" s="47"/>
      <c r="NJ157" s="47"/>
      <c r="NK157" s="47"/>
      <c r="NL157" s="47"/>
      <c r="NM157" s="47"/>
      <c r="NN157" s="47"/>
      <c r="NO157" s="47"/>
      <c r="NP157" s="47"/>
      <c r="NQ157" s="47"/>
      <c r="NR157" s="47"/>
      <c r="NS157" s="47"/>
      <c r="NT157" s="47"/>
      <c r="NU157" s="47"/>
      <c r="NV157" s="47"/>
      <c r="NW157" s="47"/>
      <c r="NX157" s="47"/>
      <c r="NY157" s="47"/>
      <c r="NZ157" s="47"/>
      <c r="OA157" s="47"/>
      <c r="OB157" s="47"/>
      <c r="OC157" s="47"/>
      <c r="OD157" s="47"/>
      <c r="OE157" s="47"/>
      <c r="OF157" s="47"/>
      <c r="OG157" s="47"/>
      <c r="OH157" s="47"/>
      <c r="OI157" s="47"/>
      <c r="OJ157" s="47"/>
      <c r="OK157" s="47"/>
      <c r="OL157" s="47"/>
      <c r="OM157" s="47"/>
      <c r="ON157" s="47"/>
      <c r="OO157" s="47"/>
      <c r="OP157" s="47"/>
      <c r="OQ157" s="47"/>
      <c r="OR157" s="47"/>
      <c r="OS157" s="47"/>
      <c r="OT157" s="47"/>
      <c r="OU157" s="47"/>
      <c r="OV157" s="47"/>
      <c r="OW157" s="47"/>
      <c r="OX157" s="47"/>
      <c r="OY157" s="47"/>
      <c r="OZ157" s="47"/>
      <c r="PA157" s="47"/>
      <c r="PB157" s="47"/>
      <c r="PC157" s="47"/>
      <c r="PD157" s="47"/>
      <c r="PE157" s="47"/>
      <c r="PF157" s="47"/>
      <c r="PG157" s="47"/>
      <c r="PH157" s="47"/>
      <c r="PI157" s="47"/>
      <c r="PJ157" s="47"/>
      <c r="PK157" s="47"/>
      <c r="PL157" s="47"/>
      <c r="PM157" s="47"/>
      <c r="PN157" s="47"/>
      <c r="PO157" s="47"/>
      <c r="PP157" s="47"/>
      <c r="PQ157" s="47"/>
      <c r="PR157" s="47"/>
      <c r="PS157" s="47"/>
      <c r="PT157" s="47"/>
      <c r="PU157" s="47"/>
      <c r="PV157" s="47"/>
      <c r="PW157" s="47"/>
      <c r="PX157" s="47"/>
      <c r="PY157" s="47"/>
      <c r="PZ157" s="47"/>
      <c r="QA157" s="47"/>
      <c r="QB157" s="47"/>
      <c r="QC157" s="47"/>
      <c r="QD157" s="47"/>
      <c r="QE157" s="47"/>
      <c r="QF157" s="47"/>
      <c r="QG157" s="47"/>
      <c r="QH157" s="47"/>
      <c r="QI157" s="47"/>
      <c r="QJ157" s="47"/>
      <c r="QK157" s="47"/>
      <c r="QL157" s="47"/>
      <c r="QM157" s="47"/>
      <c r="QN157" s="47"/>
      <c r="QO157" s="47"/>
      <c r="QP157" s="47"/>
      <c r="QQ157" s="47"/>
      <c r="QR157" s="47"/>
      <c r="QS157" s="47"/>
      <c r="QT157" s="47"/>
      <c r="QU157" s="47"/>
      <c r="QV157" s="47"/>
      <c r="QW157" s="47"/>
      <c r="QX157" s="47"/>
      <c r="QY157" s="47"/>
      <c r="QZ157" s="47"/>
      <c r="RA157" s="47"/>
      <c r="RB157" s="47"/>
      <c r="RC157" s="47"/>
      <c r="RD157" s="47"/>
      <c r="RE157" s="47"/>
      <c r="RF157" s="47"/>
      <c r="RG157" s="47"/>
      <c r="RH157" s="47"/>
      <c r="RI157" s="47"/>
      <c r="RJ157" s="47"/>
      <c r="RK157" s="47"/>
      <c r="RL157" s="47"/>
      <c r="RM157" s="47"/>
      <c r="RN157" s="47"/>
      <c r="RO157" s="47"/>
      <c r="RP157" s="47"/>
      <c r="RQ157" s="47"/>
      <c r="RR157" s="47"/>
      <c r="RS157" s="47"/>
      <c r="RT157" s="47"/>
      <c r="RU157" s="47"/>
      <c r="RV157" s="47"/>
      <c r="RW157" s="47"/>
      <c r="RX157" s="47"/>
      <c r="RY157" s="47"/>
      <c r="RZ157" s="47"/>
      <c r="SA157" s="47"/>
      <c r="SB157" s="47"/>
      <c r="SC157" s="47"/>
      <c r="SD157" s="47"/>
      <c r="SE157" s="47"/>
      <c r="SF157" s="47"/>
      <c r="SG157" s="47"/>
      <c r="SH157" s="47"/>
      <c r="SI157" s="47"/>
      <c r="SJ157" s="47"/>
      <c r="SK157" s="47"/>
      <c r="SL157" s="47"/>
      <c r="SM157" s="47"/>
      <c r="SN157" s="47"/>
      <c r="SO157" s="47"/>
      <c r="SP157" s="47"/>
      <c r="SQ157" s="47"/>
      <c r="SR157" s="47"/>
      <c r="SS157" s="47"/>
      <c r="ST157" s="47"/>
      <c r="SU157" s="47"/>
      <c r="SV157" s="47"/>
      <c r="SW157" s="47"/>
      <c r="SX157" s="47"/>
      <c r="SY157" s="47"/>
      <c r="SZ157" s="47"/>
      <c r="TA157" s="47"/>
      <c r="TB157" s="47"/>
      <c r="TC157" s="47"/>
      <c r="TD157" s="47"/>
      <c r="TE157" s="47"/>
      <c r="TF157" s="47"/>
      <c r="TG157" s="47"/>
      <c r="TH157" s="47"/>
      <c r="TI157" s="47"/>
      <c r="TJ157" s="47"/>
      <c r="TK157" s="47"/>
      <c r="TL157" s="47"/>
      <c r="TM157" s="47"/>
      <c r="TN157" s="47"/>
      <c r="TO157" s="47"/>
      <c r="TP157" s="47"/>
      <c r="TQ157" s="47"/>
      <c r="TR157" s="47"/>
      <c r="TS157" s="47"/>
      <c r="TT157" s="47"/>
      <c r="TU157" s="47"/>
      <c r="TV157" s="47"/>
      <c r="TW157" s="47"/>
      <c r="TX157" s="47"/>
      <c r="TY157" s="47"/>
      <c r="TZ157" s="47"/>
      <c r="UA157" s="47"/>
      <c r="UB157" s="47"/>
      <c r="UC157" s="47"/>
      <c r="UD157" s="47"/>
      <c r="UE157" s="47"/>
      <c r="UF157" s="47"/>
      <c r="UG157" s="47"/>
      <c r="UH157" s="47"/>
      <c r="UI157" s="47"/>
      <c r="UJ157" s="47"/>
      <c r="UK157" s="47"/>
      <c r="UL157" s="47"/>
      <c r="UM157" s="47"/>
      <c r="UN157" s="47"/>
      <c r="UO157" s="47"/>
      <c r="UP157" s="47"/>
      <c r="UQ157" s="47"/>
      <c r="UR157" s="47"/>
      <c r="US157" s="47"/>
      <c r="UT157" s="47"/>
      <c r="UU157" s="47"/>
      <c r="UV157" s="47"/>
      <c r="UW157" s="47"/>
      <c r="UX157" s="47"/>
      <c r="UY157" s="47"/>
      <c r="UZ157" s="47"/>
      <c r="VA157" s="47"/>
      <c r="VB157" s="47"/>
      <c r="VC157" s="47"/>
      <c r="VD157" s="47"/>
      <c r="VE157" s="47"/>
      <c r="VF157" s="47"/>
      <c r="VG157" s="47"/>
      <c r="VH157" s="47"/>
      <c r="VI157" s="47"/>
      <c r="VJ157" s="47"/>
      <c r="VK157" s="47"/>
      <c r="VL157" s="47"/>
      <c r="VM157" s="47"/>
      <c r="VN157" s="47"/>
      <c r="VO157" s="47"/>
      <c r="VP157" s="47"/>
      <c r="VQ157" s="47"/>
      <c r="VR157" s="47"/>
      <c r="VS157" s="47"/>
      <c r="VT157" s="47"/>
      <c r="VU157" s="47"/>
      <c r="VV157" s="47"/>
      <c r="VW157" s="47"/>
      <c r="VX157" s="47"/>
      <c r="VY157" s="47"/>
      <c r="VZ157" s="47"/>
      <c r="WA157" s="47"/>
      <c r="WB157" s="47"/>
      <c r="WC157" s="47"/>
      <c r="WD157" s="47"/>
      <c r="WE157" s="47"/>
      <c r="WF157" s="47"/>
      <c r="WG157" s="47"/>
      <c r="WH157" s="47"/>
      <c r="WI157" s="47"/>
      <c r="WJ157" s="47"/>
      <c r="WK157" s="47"/>
      <c r="WL157" s="47"/>
      <c r="WM157" s="47"/>
      <c r="WN157" s="47"/>
      <c r="WO157" s="47"/>
      <c r="WP157" s="47"/>
      <c r="WQ157" s="47"/>
      <c r="WR157" s="47"/>
      <c r="WS157" s="47"/>
      <c r="WT157" s="47"/>
      <c r="WU157" s="47"/>
      <c r="WV157" s="47"/>
      <c r="WW157" s="47"/>
      <c r="WX157" s="47"/>
      <c r="WY157" s="47"/>
      <c r="WZ157" s="47"/>
      <c r="XA157" s="47"/>
      <c r="XB157" s="47"/>
      <c r="XC157" s="47"/>
      <c r="XD157" s="47"/>
      <c r="XE157" s="47"/>
      <c r="XF157" s="47"/>
      <c r="XG157" s="47"/>
      <c r="XH157" s="47"/>
      <c r="XI157" s="47"/>
      <c r="XJ157" s="47"/>
      <c r="XK157" s="47"/>
      <c r="XL157" s="47"/>
      <c r="XM157" s="47"/>
      <c r="XN157" s="47"/>
      <c r="XO157" s="47"/>
      <c r="XP157" s="47"/>
      <c r="XQ157" s="47"/>
      <c r="XR157" s="47"/>
      <c r="XS157" s="47"/>
      <c r="XT157" s="47"/>
      <c r="XU157" s="47"/>
      <c r="XV157" s="47"/>
      <c r="XW157" s="47"/>
      <c r="XX157" s="47"/>
      <c r="XY157" s="47"/>
      <c r="XZ157" s="47"/>
      <c r="YA157" s="47"/>
      <c r="YB157" s="47"/>
      <c r="YC157" s="47"/>
      <c r="YD157" s="47"/>
      <c r="YE157" s="47"/>
      <c r="YF157" s="47"/>
      <c r="YG157" s="47"/>
      <c r="YH157" s="47"/>
      <c r="YI157" s="47"/>
      <c r="YJ157" s="47"/>
      <c r="YK157" s="47"/>
      <c r="YL157" s="47"/>
      <c r="YM157" s="47"/>
      <c r="YN157" s="47"/>
      <c r="YO157" s="47"/>
      <c r="YP157" s="47"/>
      <c r="YQ157" s="47"/>
      <c r="YR157" s="47"/>
      <c r="YS157" s="47"/>
      <c r="YT157" s="47"/>
      <c r="YU157" s="47"/>
      <c r="YV157" s="47"/>
      <c r="YW157" s="47"/>
      <c r="YX157" s="47"/>
      <c r="YY157" s="47"/>
      <c r="YZ157" s="47"/>
      <c r="ZA157" s="47"/>
      <c r="ZB157" s="47"/>
      <c r="ZC157" s="47"/>
      <c r="ZD157" s="47"/>
      <c r="ZE157" s="47"/>
      <c r="ZF157" s="47"/>
      <c r="ZG157" s="47"/>
      <c r="ZH157" s="47"/>
      <c r="ZI157" s="47"/>
      <c r="ZJ157" s="47"/>
      <c r="ZK157" s="47"/>
      <c r="ZL157" s="47"/>
      <c r="ZM157" s="47"/>
      <c r="ZN157" s="47"/>
      <c r="ZO157" s="47"/>
      <c r="ZP157" s="47"/>
      <c r="ZQ157" s="47"/>
      <c r="ZR157" s="47"/>
      <c r="ZS157" s="47"/>
      <c r="ZT157" s="47"/>
      <c r="ZU157" s="47"/>
      <c r="ZV157" s="47"/>
      <c r="ZW157" s="47"/>
      <c r="ZX157" s="47"/>
      <c r="ZY157" s="47"/>
      <c r="ZZ157" s="47"/>
      <c r="AAA157" s="47"/>
      <c r="AAB157" s="47"/>
      <c r="AAC157" s="47"/>
      <c r="AAD157" s="47"/>
      <c r="AAE157" s="47"/>
      <c r="AAF157" s="47"/>
      <c r="AAG157" s="47"/>
      <c r="AAH157" s="47"/>
      <c r="AAI157" s="47"/>
      <c r="AAJ157" s="47"/>
      <c r="AAK157" s="47"/>
      <c r="AAL157" s="47"/>
      <c r="AAM157" s="47"/>
      <c r="AAN157" s="47"/>
      <c r="AAO157" s="47"/>
      <c r="AAP157" s="47"/>
      <c r="AAQ157" s="47"/>
      <c r="AAR157" s="47"/>
      <c r="AAS157" s="47"/>
      <c r="AAT157" s="47"/>
      <c r="AAU157" s="47"/>
      <c r="AAV157" s="47"/>
      <c r="AAW157" s="47"/>
      <c r="AAX157" s="47"/>
      <c r="AAY157" s="47"/>
      <c r="AAZ157" s="47"/>
      <c r="ABA157" s="47"/>
      <c r="ABB157" s="47"/>
      <c r="ABC157" s="47"/>
      <c r="ABD157" s="47"/>
      <c r="ABE157" s="47"/>
      <c r="ABF157" s="47"/>
      <c r="ABG157" s="47"/>
      <c r="ABH157" s="47"/>
      <c r="ABI157" s="47"/>
      <c r="ABJ157" s="47"/>
      <c r="ABK157" s="47"/>
      <c r="ABL157" s="47"/>
      <c r="ABM157" s="47"/>
      <c r="ABN157" s="47"/>
      <c r="ABO157" s="47"/>
      <c r="ABP157" s="47"/>
      <c r="ABQ157" s="47"/>
      <c r="ABR157" s="47"/>
      <c r="ABS157" s="47"/>
      <c r="ABT157" s="47"/>
      <c r="ABU157" s="47"/>
      <c r="ABV157" s="47"/>
      <c r="ABW157" s="47"/>
      <c r="ABX157" s="47"/>
      <c r="ABY157" s="47"/>
      <c r="ABZ157" s="47"/>
      <c r="ACA157" s="47"/>
      <c r="ACB157" s="47"/>
      <c r="ACC157" s="47"/>
      <c r="ACD157" s="47"/>
      <c r="ACE157" s="47"/>
      <c r="ACF157" s="47"/>
      <c r="ACG157" s="47"/>
      <c r="ACH157" s="47"/>
      <c r="ACI157" s="47"/>
      <c r="ACJ157" s="47"/>
      <c r="ACK157" s="47"/>
      <c r="ACL157" s="47"/>
      <c r="ACM157" s="47"/>
      <c r="ACN157" s="47"/>
      <c r="ACO157" s="47"/>
      <c r="ACP157" s="47"/>
      <c r="ACQ157" s="47"/>
      <c r="ACR157" s="47"/>
      <c r="ACS157" s="47"/>
      <c r="ACT157" s="47"/>
      <c r="ACU157" s="47"/>
      <c r="ACV157" s="47"/>
      <c r="ACW157" s="47"/>
      <c r="ACX157" s="47"/>
      <c r="ACY157" s="47"/>
      <c r="ACZ157" s="47"/>
      <c r="ADA157" s="47"/>
      <c r="ADB157" s="47"/>
      <c r="ADC157" s="47"/>
      <c r="ADD157" s="47"/>
      <c r="ADE157" s="47"/>
      <c r="ADF157" s="47"/>
      <c r="ADG157" s="47"/>
      <c r="ADH157" s="47"/>
      <c r="ADI157" s="47"/>
      <c r="ADJ157" s="47"/>
      <c r="ADK157" s="47"/>
      <c r="ADL157" s="47"/>
      <c r="ADM157" s="47"/>
      <c r="ADN157" s="47"/>
      <c r="ADO157" s="47"/>
      <c r="ADP157" s="47"/>
      <c r="ADQ157" s="47"/>
      <c r="ADR157" s="47"/>
      <c r="ADS157" s="47"/>
      <c r="ADT157" s="47"/>
      <c r="ADU157" s="47"/>
      <c r="ADV157" s="47"/>
      <c r="ADW157" s="47"/>
      <c r="ADX157" s="47"/>
      <c r="ADY157" s="47"/>
      <c r="ADZ157" s="47"/>
      <c r="AEA157" s="47"/>
      <c r="AEB157" s="47"/>
      <c r="AEC157" s="47"/>
      <c r="AED157" s="47"/>
      <c r="AEE157" s="47"/>
      <c r="AEF157" s="47"/>
      <c r="AEG157" s="47"/>
      <c r="AEH157" s="47"/>
      <c r="AEI157" s="47"/>
      <c r="AEJ157" s="47"/>
      <c r="AEK157" s="47"/>
      <c r="AEL157" s="47"/>
      <c r="AEM157" s="47"/>
      <c r="AEN157" s="47"/>
      <c r="AEO157" s="47"/>
      <c r="AEP157" s="47"/>
      <c r="AEQ157" s="47"/>
      <c r="AER157" s="47"/>
      <c r="AES157" s="47"/>
      <c r="AET157" s="47"/>
      <c r="AEU157" s="47"/>
      <c r="AEV157" s="47"/>
      <c r="AEW157" s="47"/>
      <c r="AEX157" s="47"/>
      <c r="AEY157" s="47"/>
      <c r="AEZ157" s="47"/>
      <c r="AFA157" s="47"/>
      <c r="AFB157" s="47"/>
      <c r="AFC157" s="47"/>
      <c r="AFD157" s="47"/>
      <c r="AFE157" s="47"/>
      <c r="AFF157" s="47"/>
      <c r="AFG157" s="47"/>
      <c r="AFH157" s="47"/>
      <c r="AFI157" s="47"/>
      <c r="AFJ157" s="47"/>
      <c r="AFK157" s="47"/>
      <c r="AFL157" s="47"/>
      <c r="AFM157" s="47"/>
      <c r="AFN157" s="47"/>
      <c r="AFO157" s="47"/>
      <c r="AFP157" s="47"/>
      <c r="AFQ157" s="47"/>
      <c r="AFR157" s="47"/>
      <c r="AFS157" s="47"/>
      <c r="AFT157" s="47"/>
      <c r="AFU157" s="47"/>
      <c r="AFV157" s="47"/>
      <c r="AFW157" s="47"/>
      <c r="AFX157" s="47"/>
      <c r="AFY157" s="47"/>
      <c r="AFZ157" s="47"/>
      <c r="AGA157" s="47"/>
      <c r="AGB157" s="47"/>
      <c r="AGC157" s="47"/>
      <c r="AGD157" s="47"/>
      <c r="AGE157" s="47"/>
      <c r="AGF157" s="47"/>
      <c r="AGG157" s="47"/>
      <c r="AGH157" s="47"/>
      <c r="AGI157" s="47"/>
      <c r="AGJ157" s="47"/>
      <c r="AGK157" s="47"/>
      <c r="AGL157" s="47"/>
      <c r="AGM157" s="47"/>
      <c r="AGN157" s="47"/>
      <c r="AGO157" s="47"/>
      <c r="AGP157" s="47"/>
      <c r="AGQ157" s="47"/>
      <c r="AGR157" s="47"/>
      <c r="AGS157" s="47"/>
      <c r="AGT157" s="47"/>
      <c r="AGU157" s="47"/>
      <c r="AGV157" s="47"/>
      <c r="AGW157" s="47"/>
      <c r="AGX157" s="47"/>
      <c r="AGY157" s="47"/>
      <c r="AGZ157" s="47"/>
      <c r="AHA157" s="47"/>
      <c r="AHB157" s="47"/>
      <c r="AHC157" s="47"/>
      <c r="AHD157" s="47"/>
      <c r="AHE157" s="47"/>
      <c r="AHF157" s="47"/>
      <c r="AHG157" s="47"/>
      <c r="AHH157" s="47"/>
      <c r="AHI157" s="47"/>
      <c r="AHJ157" s="47"/>
      <c r="AHK157" s="47"/>
      <c r="AHL157" s="47"/>
      <c r="AHM157" s="47"/>
      <c r="AHN157" s="47"/>
      <c r="AHO157" s="47"/>
      <c r="AHP157" s="47"/>
      <c r="AHQ157" s="47"/>
      <c r="AHR157" s="47"/>
      <c r="AHS157" s="47"/>
      <c r="AHT157" s="47"/>
      <c r="AHU157" s="47"/>
      <c r="AHV157" s="47"/>
      <c r="AHW157" s="47"/>
      <c r="AHX157" s="47"/>
      <c r="AHY157" s="47"/>
      <c r="AHZ157" s="47"/>
      <c r="AIA157" s="47"/>
      <c r="AIB157" s="47"/>
      <c r="AIC157" s="47"/>
      <c r="AID157" s="47"/>
      <c r="AIE157" s="47"/>
      <c r="AIF157" s="47"/>
      <c r="AIG157" s="47"/>
      <c r="AIH157" s="47"/>
      <c r="AII157" s="47"/>
      <c r="AIJ157" s="47"/>
      <c r="AIK157" s="47"/>
      <c r="AIL157" s="47"/>
      <c r="AIM157" s="47"/>
      <c r="AIN157" s="47"/>
      <c r="AIO157" s="47"/>
      <c r="AIP157" s="47"/>
      <c r="AIQ157" s="47"/>
      <c r="AIR157" s="47"/>
      <c r="AIS157" s="47"/>
      <c r="AIT157" s="47"/>
      <c r="AIU157" s="47"/>
      <c r="AIV157" s="47"/>
      <c r="AIW157" s="47"/>
      <c r="AIX157" s="47"/>
      <c r="AIY157" s="47"/>
      <c r="AIZ157" s="47"/>
      <c r="AJA157" s="47"/>
      <c r="AJB157" s="47"/>
      <c r="AJC157" s="47"/>
      <c r="AJD157" s="47"/>
      <c r="AJE157" s="47"/>
      <c r="AJF157" s="47"/>
      <c r="AJG157" s="47"/>
      <c r="AJH157" s="47"/>
      <c r="AJI157" s="47"/>
      <c r="AJJ157" s="47"/>
      <c r="AJK157" s="47"/>
      <c r="AJL157" s="47"/>
      <c r="AJM157" s="47"/>
      <c r="AJN157" s="47"/>
      <c r="AJO157" s="47"/>
      <c r="AJP157" s="47"/>
      <c r="AJQ157" s="47"/>
      <c r="AJR157" s="47"/>
      <c r="AJS157" s="47"/>
      <c r="AJT157" s="47"/>
      <c r="AJU157" s="47"/>
      <c r="AJV157" s="47"/>
      <c r="AJW157" s="47"/>
      <c r="AJX157" s="47"/>
      <c r="AJY157" s="47"/>
      <c r="AJZ157" s="47"/>
      <c r="AKA157" s="47"/>
      <c r="AKB157" s="47"/>
      <c r="AKC157" s="47"/>
      <c r="AKD157" s="47"/>
      <c r="AKE157" s="47"/>
      <c r="AKF157" s="47"/>
      <c r="AKG157" s="47"/>
      <c r="AKH157" s="47"/>
      <c r="AKI157" s="47"/>
      <c r="AKJ157" s="47"/>
      <c r="AKK157" s="47"/>
      <c r="AKL157" s="47"/>
      <c r="AKM157" s="47"/>
      <c r="AKN157" s="47"/>
      <c r="AKO157" s="47"/>
      <c r="AKP157" s="47"/>
      <c r="AKQ157" s="47"/>
      <c r="AKR157" s="47"/>
      <c r="AKS157" s="47"/>
      <c r="AKT157" s="47"/>
      <c r="AKU157" s="47"/>
      <c r="AKV157" s="47"/>
      <c r="AKW157" s="47"/>
      <c r="AKX157" s="47"/>
      <c r="AKY157" s="47"/>
      <c r="AKZ157" s="47"/>
      <c r="ALA157" s="47"/>
      <c r="ALB157" s="47"/>
      <c r="ALC157" s="47"/>
      <c r="ALD157" s="47"/>
      <c r="ALE157" s="47"/>
      <c r="ALF157" s="47"/>
      <c r="ALG157" s="47"/>
      <c r="ALH157" s="47"/>
      <c r="ALI157" s="47"/>
      <c r="ALJ157" s="47"/>
      <c r="ALK157" s="47"/>
      <c r="ALL157" s="47"/>
      <c r="ALM157" s="47"/>
      <c r="ALN157" s="47"/>
      <c r="ALO157" s="47"/>
      <c r="ALP157" s="47"/>
      <c r="ALQ157" s="47"/>
      <c r="ALR157" s="47"/>
      <c r="ALS157" s="47"/>
      <c r="ALT157" s="47"/>
      <c r="ALU157" s="47"/>
      <c r="ALV157" s="47"/>
      <c r="ALW157" s="47"/>
      <c r="ALX157" s="47"/>
      <c r="ALY157" s="47"/>
      <c r="ALZ157" s="47"/>
      <c r="AMA157" s="47"/>
      <c r="AMB157" s="47"/>
      <c r="AMC157" s="47"/>
      <c r="AMD157" s="47"/>
      <c r="AME157" s="47"/>
      <c r="AMF157" s="47"/>
      <c r="AMG157" s="47"/>
      <c r="AMH157" s="47"/>
      <c r="AMI157" s="47"/>
      <c r="AMJ157" s="47"/>
      <c r="AMK157" s="47"/>
      <c r="AML157" s="47"/>
    </row>
    <row r="158" spans="1:1026" ht="19.5" customHeight="1" thickBot="1">
      <c r="A158" s="35"/>
      <c r="B158" s="184"/>
      <c r="C158" s="99"/>
      <c r="D158" s="99"/>
      <c r="E158" s="99"/>
      <c r="F158" s="100"/>
      <c r="G158" s="100"/>
      <c r="H158" s="101"/>
      <c r="I158" s="34"/>
    </row>
    <row r="159" spans="1:1026" ht="24" customHeight="1">
      <c r="A159"/>
      <c r="B159" s="239" t="s">
        <v>141</v>
      </c>
      <c r="C159" s="240"/>
      <c r="D159" s="240"/>
      <c r="E159" s="240"/>
      <c r="F159" s="240"/>
      <c r="G159" s="240"/>
      <c r="H159" s="241"/>
      <c r="I159"/>
    </row>
    <row r="160" spans="1:1026" ht="18.75" customHeight="1">
      <c r="A160"/>
      <c r="B160" s="242" t="s">
        <v>22</v>
      </c>
      <c r="C160" s="259"/>
      <c r="D160" s="259"/>
      <c r="E160" s="259"/>
      <c r="F160" s="259"/>
      <c r="G160" s="259"/>
      <c r="H160" s="260"/>
      <c r="I160"/>
    </row>
    <row r="161" spans="1:1026" ht="72.75" customHeight="1">
      <c r="A161"/>
      <c r="B161" s="261" t="s">
        <v>144</v>
      </c>
      <c r="C161" s="262"/>
      <c r="D161" s="104" t="s">
        <v>143</v>
      </c>
      <c r="E161" s="104" t="s">
        <v>142</v>
      </c>
      <c r="F161" s="104" t="s">
        <v>148</v>
      </c>
      <c r="G161" s="104" t="s">
        <v>145</v>
      </c>
      <c r="H161" s="132" t="s">
        <v>146</v>
      </c>
      <c r="I161"/>
    </row>
    <row r="162" spans="1:1026" ht="39.75" customHeight="1">
      <c r="A162"/>
      <c r="B162" s="263" t="str">
        <f>H23</f>
        <v>AUX. ADMINISTRATIVO 44h - CBO: 4110-05 - (SA)</v>
      </c>
      <c r="C162" s="263"/>
      <c r="D162" s="125">
        <f>H157</f>
        <v>3596.0323187014496</v>
      </c>
      <c r="E162" s="106">
        <v>1</v>
      </c>
      <c r="F162" s="126">
        <f>D162*E162</f>
        <v>3596.0323187014496</v>
      </c>
      <c r="G162" s="107">
        <v>2</v>
      </c>
      <c r="H162" s="133">
        <f>F162*G162</f>
        <v>7192.0646374028993</v>
      </c>
      <c r="I162"/>
    </row>
    <row r="163" spans="1:1026" s="34" customFormat="1" ht="30.75" customHeight="1" thickBot="1">
      <c r="B163" s="234" t="s">
        <v>147</v>
      </c>
      <c r="C163" s="235"/>
      <c r="D163" s="236"/>
      <c r="E163" s="236"/>
      <c r="F163" s="236"/>
      <c r="G163" s="236"/>
      <c r="H163" s="134">
        <f>SUM(H162)</f>
        <v>7192.0646374028993</v>
      </c>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c r="EF163" s="35"/>
      <c r="EG163" s="35"/>
      <c r="EH163" s="35"/>
      <c r="EI163" s="35"/>
      <c r="EJ163" s="35"/>
      <c r="EK163" s="35"/>
      <c r="EL163" s="35"/>
      <c r="EM163" s="35"/>
      <c r="EN163" s="35"/>
      <c r="EO163" s="35"/>
      <c r="EP163" s="35"/>
      <c r="EQ163" s="35"/>
      <c r="ER163" s="35"/>
      <c r="ES163" s="35"/>
      <c r="ET163" s="35"/>
      <c r="EU163" s="35"/>
      <c r="EV163" s="35"/>
      <c r="EW163" s="35"/>
      <c r="EX163" s="35"/>
      <c r="EY163" s="35"/>
      <c r="EZ163" s="35"/>
      <c r="FA163" s="35"/>
      <c r="FB163" s="35"/>
      <c r="FC163" s="35"/>
      <c r="FD163" s="35"/>
      <c r="FE163" s="35"/>
      <c r="FF163" s="35"/>
      <c r="FG163" s="35"/>
      <c r="FH163" s="35"/>
      <c r="FI163" s="35"/>
      <c r="FJ163" s="35"/>
      <c r="FK163" s="35"/>
      <c r="FL163" s="35"/>
      <c r="FM163" s="35"/>
      <c r="FN163" s="35"/>
      <c r="FO163" s="35"/>
      <c r="FP163" s="35"/>
      <c r="FQ163" s="35"/>
      <c r="FR163" s="35"/>
      <c r="FS163" s="35"/>
      <c r="FT163" s="35"/>
      <c r="FU163" s="35"/>
      <c r="FV163" s="35"/>
      <c r="FW163" s="35"/>
      <c r="FX163" s="35"/>
      <c r="FY163" s="35"/>
      <c r="FZ163" s="35"/>
      <c r="GA163" s="35"/>
      <c r="GB163" s="35"/>
      <c r="GC163" s="35"/>
      <c r="GD163" s="35"/>
      <c r="GE163" s="35"/>
      <c r="GF163" s="35"/>
      <c r="GG163" s="35"/>
      <c r="GH163" s="35"/>
      <c r="GI163" s="35"/>
      <c r="GJ163" s="35"/>
      <c r="GK163" s="35"/>
      <c r="GL163" s="35"/>
      <c r="GM163" s="35"/>
      <c r="GN163" s="35"/>
      <c r="GO163" s="35"/>
      <c r="GP163" s="35"/>
      <c r="GQ163" s="35"/>
      <c r="GR163" s="35"/>
      <c r="GS163" s="35"/>
      <c r="GT163" s="35"/>
      <c r="GU163" s="35"/>
      <c r="GV163" s="35"/>
      <c r="GW163" s="35"/>
      <c r="GX163" s="35"/>
      <c r="GY163" s="35"/>
      <c r="GZ163" s="35"/>
      <c r="HA163" s="35"/>
      <c r="HB163" s="35"/>
      <c r="HC163" s="35"/>
      <c r="HD163" s="35"/>
      <c r="HE163" s="35"/>
      <c r="HF163" s="35"/>
      <c r="HG163" s="35"/>
      <c r="HH163" s="35"/>
      <c r="HI163" s="35"/>
      <c r="HJ163" s="35"/>
      <c r="HK163" s="35"/>
      <c r="HL163" s="35"/>
      <c r="HM163" s="35"/>
      <c r="HN163" s="35"/>
      <c r="HO163" s="35"/>
      <c r="HP163" s="35"/>
      <c r="HQ163" s="35"/>
      <c r="HR163" s="35"/>
      <c r="HS163" s="35"/>
      <c r="HT163" s="35"/>
      <c r="HU163" s="35"/>
      <c r="HV163" s="35"/>
      <c r="HW163" s="35"/>
      <c r="HX163" s="35"/>
      <c r="HY163" s="35"/>
      <c r="HZ163" s="35"/>
      <c r="IA163" s="35"/>
      <c r="IB163" s="35"/>
      <c r="IC163" s="35"/>
      <c r="ID163" s="35"/>
      <c r="IE163" s="35"/>
      <c r="IF163" s="35"/>
      <c r="IG163" s="35"/>
      <c r="IH163" s="35"/>
      <c r="II163" s="35"/>
      <c r="IJ163" s="35"/>
      <c r="IK163" s="35"/>
      <c r="IL163" s="35"/>
      <c r="IM163" s="35"/>
      <c r="IN163" s="35"/>
      <c r="IO163" s="35"/>
      <c r="IP163" s="35"/>
      <c r="IQ163" s="35"/>
      <c r="IR163" s="35"/>
      <c r="IS163" s="35"/>
      <c r="IT163" s="35"/>
      <c r="IU163" s="35"/>
      <c r="IV163" s="35"/>
      <c r="IW163" s="35"/>
      <c r="IX163" s="35"/>
      <c r="IY163" s="35"/>
      <c r="IZ163" s="35"/>
      <c r="JA163" s="35"/>
      <c r="JB163" s="35"/>
      <c r="JC163" s="35"/>
      <c r="JD163" s="35"/>
      <c r="JE163" s="35"/>
      <c r="JF163" s="35"/>
      <c r="JG163" s="35"/>
      <c r="JH163" s="35"/>
      <c r="JI163" s="35"/>
      <c r="JJ163" s="35"/>
      <c r="JK163" s="35"/>
      <c r="JL163" s="35"/>
      <c r="JM163" s="35"/>
      <c r="JN163" s="35"/>
      <c r="JO163" s="35"/>
      <c r="JP163" s="35"/>
      <c r="JQ163" s="35"/>
      <c r="JR163" s="35"/>
      <c r="JS163" s="35"/>
      <c r="JT163" s="35"/>
      <c r="JU163" s="35"/>
      <c r="JV163" s="35"/>
      <c r="JW163" s="35"/>
      <c r="JX163" s="35"/>
      <c r="JY163" s="35"/>
      <c r="JZ163" s="35"/>
      <c r="KA163" s="35"/>
      <c r="KB163" s="35"/>
      <c r="KC163" s="35"/>
      <c r="KD163" s="35"/>
      <c r="KE163" s="35"/>
      <c r="KF163" s="35"/>
      <c r="KG163" s="35"/>
      <c r="KH163" s="35"/>
      <c r="KI163" s="35"/>
      <c r="KJ163" s="35"/>
      <c r="KK163" s="35"/>
      <c r="KL163" s="35"/>
      <c r="KM163" s="35"/>
      <c r="KN163" s="35"/>
      <c r="KO163" s="35"/>
      <c r="KP163" s="35"/>
      <c r="KQ163" s="35"/>
      <c r="KR163" s="35"/>
      <c r="KS163" s="35"/>
      <c r="KT163" s="35"/>
      <c r="KU163" s="35"/>
      <c r="KV163" s="35"/>
      <c r="KW163" s="35"/>
      <c r="KX163" s="35"/>
      <c r="KY163" s="35"/>
      <c r="KZ163" s="35"/>
      <c r="LA163" s="35"/>
      <c r="LB163" s="35"/>
      <c r="LC163" s="35"/>
      <c r="LD163" s="35"/>
      <c r="LE163" s="35"/>
      <c r="LF163" s="35"/>
      <c r="LG163" s="35"/>
      <c r="LH163" s="35"/>
      <c r="LI163" s="35"/>
      <c r="LJ163" s="35"/>
      <c r="LK163" s="35"/>
      <c r="LL163" s="35"/>
      <c r="LM163" s="35"/>
      <c r="LN163" s="35"/>
      <c r="LO163" s="35"/>
      <c r="LP163" s="35"/>
      <c r="LQ163" s="35"/>
      <c r="LR163" s="35"/>
      <c r="LS163" s="35"/>
      <c r="LT163" s="35"/>
      <c r="LU163" s="35"/>
      <c r="LV163" s="35"/>
      <c r="LW163" s="35"/>
      <c r="LX163" s="35"/>
      <c r="LY163" s="35"/>
      <c r="LZ163" s="35"/>
      <c r="MA163" s="35"/>
      <c r="MB163" s="35"/>
      <c r="MC163" s="35"/>
      <c r="MD163" s="35"/>
      <c r="ME163" s="35"/>
      <c r="MF163" s="35"/>
      <c r="MG163" s="35"/>
      <c r="MH163" s="35"/>
      <c r="MI163" s="35"/>
      <c r="MJ163" s="35"/>
      <c r="MK163" s="35"/>
      <c r="ML163" s="35"/>
      <c r="MM163" s="35"/>
      <c r="MN163" s="35"/>
      <c r="MO163" s="35"/>
      <c r="MP163" s="35"/>
      <c r="MQ163" s="35"/>
      <c r="MR163" s="35"/>
      <c r="MS163" s="35"/>
      <c r="MT163" s="35"/>
      <c r="MU163" s="35"/>
      <c r="MV163" s="35"/>
      <c r="MW163" s="35"/>
      <c r="MX163" s="35"/>
      <c r="MY163" s="35"/>
      <c r="MZ163" s="35"/>
      <c r="NA163" s="35"/>
      <c r="NB163" s="35"/>
      <c r="NC163" s="35"/>
      <c r="ND163" s="35"/>
      <c r="NE163" s="35"/>
      <c r="NF163" s="35"/>
      <c r="NG163" s="35"/>
      <c r="NH163" s="35"/>
      <c r="NI163" s="35"/>
      <c r="NJ163" s="35"/>
      <c r="NK163" s="35"/>
      <c r="NL163" s="35"/>
      <c r="NM163" s="35"/>
      <c r="NN163" s="35"/>
      <c r="NO163" s="35"/>
      <c r="NP163" s="35"/>
      <c r="NQ163" s="35"/>
      <c r="NR163" s="35"/>
      <c r="NS163" s="35"/>
      <c r="NT163" s="35"/>
      <c r="NU163" s="35"/>
      <c r="NV163" s="35"/>
      <c r="NW163" s="35"/>
      <c r="NX163" s="35"/>
      <c r="NY163" s="35"/>
      <c r="NZ163" s="35"/>
      <c r="OA163" s="35"/>
      <c r="OB163" s="35"/>
      <c r="OC163" s="35"/>
      <c r="OD163" s="35"/>
      <c r="OE163" s="35"/>
      <c r="OF163" s="35"/>
      <c r="OG163" s="35"/>
      <c r="OH163" s="35"/>
      <c r="OI163" s="35"/>
      <c r="OJ163" s="35"/>
      <c r="OK163" s="35"/>
      <c r="OL163" s="35"/>
      <c r="OM163" s="35"/>
      <c r="ON163" s="35"/>
      <c r="OO163" s="35"/>
      <c r="OP163" s="35"/>
      <c r="OQ163" s="35"/>
      <c r="OR163" s="35"/>
      <c r="OS163" s="35"/>
      <c r="OT163" s="35"/>
      <c r="OU163" s="35"/>
      <c r="OV163" s="35"/>
      <c r="OW163" s="35"/>
      <c r="OX163" s="35"/>
      <c r="OY163" s="35"/>
      <c r="OZ163" s="35"/>
      <c r="PA163" s="35"/>
      <c r="PB163" s="35"/>
      <c r="PC163" s="35"/>
      <c r="PD163" s="35"/>
      <c r="PE163" s="35"/>
      <c r="PF163" s="35"/>
      <c r="PG163" s="35"/>
      <c r="PH163" s="35"/>
      <c r="PI163" s="35"/>
      <c r="PJ163" s="35"/>
      <c r="PK163" s="35"/>
      <c r="PL163" s="35"/>
      <c r="PM163" s="35"/>
      <c r="PN163" s="35"/>
      <c r="PO163" s="35"/>
      <c r="PP163" s="35"/>
      <c r="PQ163" s="35"/>
      <c r="PR163" s="35"/>
      <c r="PS163" s="35"/>
      <c r="PT163" s="35"/>
      <c r="PU163" s="35"/>
      <c r="PV163" s="35"/>
      <c r="PW163" s="35"/>
      <c r="PX163" s="35"/>
      <c r="PY163" s="35"/>
      <c r="PZ163" s="35"/>
      <c r="QA163" s="35"/>
      <c r="QB163" s="35"/>
      <c r="QC163" s="35"/>
      <c r="QD163" s="35"/>
      <c r="QE163" s="35"/>
      <c r="QF163" s="35"/>
      <c r="QG163" s="35"/>
      <c r="QH163" s="35"/>
      <c r="QI163" s="35"/>
      <c r="QJ163" s="35"/>
      <c r="QK163" s="35"/>
      <c r="QL163" s="35"/>
      <c r="QM163" s="35"/>
      <c r="QN163" s="35"/>
      <c r="QO163" s="35"/>
      <c r="QP163" s="35"/>
      <c r="QQ163" s="35"/>
      <c r="QR163" s="35"/>
      <c r="QS163" s="35"/>
      <c r="QT163" s="35"/>
      <c r="QU163" s="35"/>
      <c r="QV163" s="35"/>
      <c r="QW163" s="35"/>
      <c r="QX163" s="35"/>
      <c r="QY163" s="35"/>
      <c r="QZ163" s="35"/>
      <c r="RA163" s="35"/>
      <c r="RB163" s="35"/>
      <c r="RC163" s="35"/>
      <c r="RD163" s="35"/>
      <c r="RE163" s="35"/>
      <c r="RF163" s="35"/>
      <c r="RG163" s="35"/>
      <c r="RH163" s="35"/>
      <c r="RI163" s="35"/>
      <c r="RJ163" s="35"/>
      <c r="RK163" s="35"/>
      <c r="RL163" s="35"/>
      <c r="RM163" s="35"/>
      <c r="RN163" s="35"/>
      <c r="RO163" s="35"/>
      <c r="RP163" s="35"/>
      <c r="RQ163" s="35"/>
      <c r="RR163" s="35"/>
      <c r="RS163" s="35"/>
      <c r="RT163" s="35"/>
      <c r="RU163" s="35"/>
      <c r="RV163" s="35"/>
      <c r="RW163" s="35"/>
      <c r="RX163" s="35"/>
      <c r="RY163" s="35"/>
      <c r="RZ163" s="35"/>
      <c r="SA163" s="35"/>
      <c r="SB163" s="35"/>
      <c r="SC163" s="35"/>
      <c r="SD163" s="35"/>
      <c r="SE163" s="35"/>
      <c r="SF163" s="35"/>
      <c r="SG163" s="35"/>
      <c r="SH163" s="35"/>
      <c r="SI163" s="35"/>
      <c r="SJ163" s="35"/>
      <c r="SK163" s="35"/>
      <c r="SL163" s="35"/>
      <c r="SM163" s="35"/>
      <c r="SN163" s="35"/>
      <c r="SO163" s="35"/>
      <c r="SP163" s="35"/>
      <c r="SQ163" s="35"/>
      <c r="SR163" s="35"/>
      <c r="SS163" s="35"/>
      <c r="ST163" s="35"/>
      <c r="SU163" s="35"/>
      <c r="SV163" s="35"/>
      <c r="SW163" s="35"/>
      <c r="SX163" s="35"/>
      <c r="SY163" s="35"/>
      <c r="SZ163" s="35"/>
      <c r="TA163" s="35"/>
      <c r="TB163" s="35"/>
      <c r="TC163" s="35"/>
      <c r="TD163" s="35"/>
      <c r="TE163" s="35"/>
      <c r="TF163" s="35"/>
      <c r="TG163" s="35"/>
      <c r="TH163" s="35"/>
      <c r="TI163" s="35"/>
      <c r="TJ163" s="35"/>
      <c r="TK163" s="35"/>
      <c r="TL163" s="35"/>
      <c r="TM163" s="35"/>
      <c r="TN163" s="35"/>
      <c r="TO163" s="35"/>
      <c r="TP163" s="35"/>
      <c r="TQ163" s="35"/>
      <c r="TR163" s="35"/>
      <c r="TS163" s="35"/>
      <c r="TT163" s="35"/>
      <c r="TU163" s="35"/>
      <c r="TV163" s="35"/>
      <c r="TW163" s="35"/>
      <c r="TX163" s="35"/>
      <c r="TY163" s="35"/>
      <c r="TZ163" s="35"/>
      <c r="UA163" s="35"/>
      <c r="UB163" s="35"/>
      <c r="UC163" s="35"/>
      <c r="UD163" s="35"/>
      <c r="UE163" s="35"/>
      <c r="UF163" s="35"/>
      <c r="UG163" s="35"/>
      <c r="UH163" s="35"/>
      <c r="UI163" s="35"/>
      <c r="UJ163" s="35"/>
      <c r="UK163" s="35"/>
      <c r="UL163" s="35"/>
      <c r="UM163" s="35"/>
      <c r="UN163" s="35"/>
      <c r="UO163" s="35"/>
      <c r="UP163" s="35"/>
      <c r="UQ163" s="35"/>
      <c r="UR163" s="35"/>
      <c r="US163" s="35"/>
      <c r="UT163" s="35"/>
      <c r="UU163" s="35"/>
      <c r="UV163" s="35"/>
      <c r="UW163" s="35"/>
      <c r="UX163" s="35"/>
      <c r="UY163" s="35"/>
      <c r="UZ163" s="35"/>
      <c r="VA163" s="35"/>
      <c r="VB163" s="35"/>
      <c r="VC163" s="35"/>
      <c r="VD163" s="35"/>
      <c r="VE163" s="35"/>
      <c r="VF163" s="35"/>
      <c r="VG163" s="35"/>
      <c r="VH163" s="35"/>
      <c r="VI163" s="35"/>
      <c r="VJ163" s="35"/>
      <c r="VK163" s="35"/>
      <c r="VL163" s="35"/>
      <c r="VM163" s="35"/>
      <c r="VN163" s="35"/>
      <c r="VO163" s="35"/>
      <c r="VP163" s="35"/>
      <c r="VQ163" s="35"/>
      <c r="VR163" s="35"/>
      <c r="VS163" s="35"/>
      <c r="VT163" s="35"/>
      <c r="VU163" s="35"/>
      <c r="VV163" s="35"/>
      <c r="VW163" s="35"/>
      <c r="VX163" s="35"/>
      <c r="VY163" s="35"/>
      <c r="VZ163" s="35"/>
      <c r="WA163" s="35"/>
      <c r="WB163" s="35"/>
      <c r="WC163" s="35"/>
      <c r="WD163" s="35"/>
      <c r="WE163" s="35"/>
      <c r="WF163" s="35"/>
      <c r="WG163" s="35"/>
      <c r="WH163" s="35"/>
      <c r="WI163" s="35"/>
      <c r="WJ163" s="35"/>
      <c r="WK163" s="35"/>
      <c r="WL163" s="35"/>
      <c r="WM163" s="35"/>
      <c r="WN163" s="35"/>
      <c r="WO163" s="35"/>
      <c r="WP163" s="35"/>
      <c r="WQ163" s="35"/>
      <c r="WR163" s="35"/>
      <c r="WS163" s="35"/>
      <c r="WT163" s="35"/>
      <c r="WU163" s="35"/>
      <c r="WV163" s="35"/>
      <c r="WW163" s="35"/>
      <c r="WX163" s="35"/>
      <c r="WY163" s="35"/>
      <c r="WZ163" s="35"/>
      <c r="XA163" s="35"/>
      <c r="XB163" s="35"/>
      <c r="XC163" s="35"/>
      <c r="XD163" s="35"/>
      <c r="XE163" s="35"/>
      <c r="XF163" s="35"/>
      <c r="XG163" s="35"/>
      <c r="XH163" s="35"/>
      <c r="XI163" s="35"/>
      <c r="XJ163" s="35"/>
      <c r="XK163" s="35"/>
      <c r="XL163" s="35"/>
      <c r="XM163" s="35"/>
      <c r="XN163" s="35"/>
      <c r="XO163" s="35"/>
      <c r="XP163" s="35"/>
      <c r="XQ163" s="35"/>
      <c r="XR163" s="35"/>
      <c r="XS163" s="35"/>
      <c r="XT163" s="35"/>
      <c r="XU163" s="35"/>
      <c r="XV163" s="35"/>
      <c r="XW163" s="35"/>
      <c r="XX163" s="35"/>
      <c r="XY163" s="35"/>
      <c r="XZ163" s="35"/>
      <c r="YA163" s="35"/>
      <c r="YB163" s="35"/>
      <c r="YC163" s="35"/>
      <c r="YD163" s="35"/>
      <c r="YE163" s="35"/>
      <c r="YF163" s="35"/>
      <c r="YG163" s="35"/>
      <c r="YH163" s="35"/>
      <c r="YI163" s="35"/>
      <c r="YJ163" s="35"/>
      <c r="YK163" s="35"/>
      <c r="YL163" s="35"/>
      <c r="YM163" s="35"/>
      <c r="YN163" s="35"/>
      <c r="YO163" s="35"/>
      <c r="YP163" s="35"/>
      <c r="YQ163" s="35"/>
      <c r="YR163" s="35"/>
      <c r="YS163" s="35"/>
      <c r="YT163" s="35"/>
      <c r="YU163" s="35"/>
      <c r="YV163" s="35"/>
      <c r="YW163" s="35"/>
      <c r="YX163" s="35"/>
      <c r="YY163" s="35"/>
      <c r="YZ163" s="35"/>
      <c r="ZA163" s="35"/>
      <c r="ZB163" s="35"/>
      <c r="ZC163" s="35"/>
      <c r="ZD163" s="35"/>
      <c r="ZE163" s="35"/>
      <c r="ZF163" s="35"/>
      <c r="ZG163" s="35"/>
      <c r="ZH163" s="35"/>
      <c r="ZI163" s="35"/>
      <c r="ZJ163" s="35"/>
      <c r="ZK163" s="35"/>
      <c r="ZL163" s="35"/>
      <c r="ZM163" s="35"/>
      <c r="ZN163" s="35"/>
      <c r="ZO163" s="35"/>
      <c r="ZP163" s="35"/>
      <c r="ZQ163" s="35"/>
      <c r="ZR163" s="35"/>
      <c r="ZS163" s="35"/>
      <c r="ZT163" s="35"/>
      <c r="ZU163" s="35"/>
      <c r="ZV163" s="35"/>
      <c r="ZW163" s="35"/>
      <c r="ZX163" s="35"/>
      <c r="ZY163" s="35"/>
      <c r="ZZ163" s="35"/>
      <c r="AAA163" s="35"/>
      <c r="AAB163" s="35"/>
      <c r="AAC163" s="35"/>
      <c r="AAD163" s="35"/>
      <c r="AAE163" s="35"/>
      <c r="AAF163" s="35"/>
      <c r="AAG163" s="35"/>
      <c r="AAH163" s="35"/>
      <c r="AAI163" s="35"/>
      <c r="AAJ163" s="35"/>
      <c r="AAK163" s="35"/>
      <c r="AAL163" s="35"/>
      <c r="AAM163" s="35"/>
      <c r="AAN163" s="35"/>
      <c r="AAO163" s="35"/>
      <c r="AAP163" s="35"/>
      <c r="AAQ163" s="35"/>
      <c r="AAR163" s="35"/>
      <c r="AAS163" s="35"/>
      <c r="AAT163" s="35"/>
      <c r="AAU163" s="35"/>
      <c r="AAV163" s="35"/>
      <c r="AAW163" s="35"/>
      <c r="AAX163" s="35"/>
      <c r="AAY163" s="35"/>
      <c r="AAZ163" s="35"/>
      <c r="ABA163" s="35"/>
      <c r="ABB163" s="35"/>
      <c r="ABC163" s="35"/>
      <c r="ABD163" s="35"/>
      <c r="ABE163" s="35"/>
      <c r="ABF163" s="35"/>
      <c r="ABG163" s="35"/>
      <c r="ABH163" s="35"/>
      <c r="ABI163" s="35"/>
      <c r="ABJ163" s="35"/>
      <c r="ABK163" s="35"/>
      <c r="ABL163" s="35"/>
      <c r="ABM163" s="35"/>
      <c r="ABN163" s="35"/>
      <c r="ABO163" s="35"/>
      <c r="ABP163" s="35"/>
      <c r="ABQ163" s="35"/>
      <c r="ABR163" s="35"/>
      <c r="ABS163" s="35"/>
      <c r="ABT163" s="35"/>
      <c r="ABU163" s="35"/>
      <c r="ABV163" s="35"/>
      <c r="ABW163" s="35"/>
      <c r="ABX163" s="35"/>
      <c r="ABY163" s="35"/>
      <c r="ABZ163" s="35"/>
      <c r="ACA163" s="35"/>
      <c r="ACB163" s="35"/>
      <c r="ACC163" s="35"/>
      <c r="ACD163" s="35"/>
      <c r="ACE163" s="35"/>
      <c r="ACF163" s="35"/>
      <c r="ACG163" s="35"/>
      <c r="ACH163" s="35"/>
      <c r="ACI163" s="35"/>
      <c r="ACJ163" s="35"/>
      <c r="ACK163" s="35"/>
      <c r="ACL163" s="35"/>
      <c r="ACM163" s="35"/>
      <c r="ACN163" s="35"/>
      <c r="ACO163" s="35"/>
      <c r="ACP163" s="35"/>
      <c r="ACQ163" s="35"/>
      <c r="ACR163" s="35"/>
      <c r="ACS163" s="35"/>
      <c r="ACT163" s="35"/>
      <c r="ACU163" s="35"/>
      <c r="ACV163" s="35"/>
      <c r="ACW163" s="35"/>
      <c r="ACX163" s="35"/>
      <c r="ACY163" s="35"/>
      <c r="ACZ163" s="35"/>
      <c r="ADA163" s="35"/>
      <c r="ADB163" s="35"/>
      <c r="ADC163" s="35"/>
      <c r="ADD163" s="35"/>
      <c r="ADE163" s="35"/>
      <c r="ADF163" s="35"/>
      <c r="ADG163" s="35"/>
      <c r="ADH163" s="35"/>
      <c r="ADI163" s="35"/>
      <c r="ADJ163" s="35"/>
      <c r="ADK163" s="35"/>
      <c r="ADL163" s="35"/>
      <c r="ADM163" s="35"/>
      <c r="ADN163" s="35"/>
      <c r="ADO163" s="35"/>
      <c r="ADP163" s="35"/>
      <c r="ADQ163" s="35"/>
      <c r="ADR163" s="35"/>
      <c r="ADS163" s="35"/>
      <c r="ADT163" s="35"/>
      <c r="ADU163" s="35"/>
      <c r="ADV163" s="35"/>
      <c r="ADW163" s="35"/>
      <c r="ADX163" s="35"/>
      <c r="ADY163" s="35"/>
      <c r="ADZ163" s="35"/>
      <c r="AEA163" s="35"/>
      <c r="AEB163" s="35"/>
      <c r="AEC163" s="35"/>
      <c r="AED163" s="35"/>
      <c r="AEE163" s="35"/>
      <c r="AEF163" s="35"/>
      <c r="AEG163" s="35"/>
      <c r="AEH163" s="35"/>
      <c r="AEI163" s="35"/>
      <c r="AEJ163" s="35"/>
      <c r="AEK163" s="35"/>
      <c r="AEL163" s="35"/>
      <c r="AEM163" s="35"/>
      <c r="AEN163" s="35"/>
      <c r="AEO163" s="35"/>
      <c r="AEP163" s="35"/>
      <c r="AEQ163" s="35"/>
      <c r="AER163" s="35"/>
      <c r="AES163" s="35"/>
      <c r="AET163" s="35"/>
      <c r="AEU163" s="35"/>
      <c r="AEV163" s="35"/>
      <c r="AEW163" s="35"/>
      <c r="AEX163" s="35"/>
      <c r="AEY163" s="35"/>
      <c r="AEZ163" s="35"/>
      <c r="AFA163" s="35"/>
      <c r="AFB163" s="35"/>
      <c r="AFC163" s="35"/>
      <c r="AFD163" s="35"/>
      <c r="AFE163" s="35"/>
      <c r="AFF163" s="35"/>
      <c r="AFG163" s="35"/>
      <c r="AFH163" s="35"/>
      <c r="AFI163" s="35"/>
      <c r="AFJ163" s="35"/>
      <c r="AFK163" s="35"/>
      <c r="AFL163" s="35"/>
      <c r="AFM163" s="35"/>
      <c r="AFN163" s="35"/>
      <c r="AFO163" s="35"/>
      <c r="AFP163" s="35"/>
      <c r="AFQ163" s="35"/>
      <c r="AFR163" s="35"/>
      <c r="AFS163" s="35"/>
      <c r="AFT163" s="35"/>
      <c r="AFU163" s="35"/>
      <c r="AFV163" s="35"/>
      <c r="AFW163" s="35"/>
      <c r="AFX163" s="35"/>
      <c r="AFY163" s="35"/>
      <c r="AFZ163" s="35"/>
      <c r="AGA163" s="35"/>
      <c r="AGB163" s="35"/>
      <c r="AGC163" s="35"/>
      <c r="AGD163" s="35"/>
      <c r="AGE163" s="35"/>
      <c r="AGF163" s="35"/>
      <c r="AGG163" s="35"/>
      <c r="AGH163" s="35"/>
      <c r="AGI163" s="35"/>
      <c r="AGJ163" s="35"/>
      <c r="AGK163" s="35"/>
      <c r="AGL163" s="35"/>
      <c r="AGM163" s="35"/>
      <c r="AGN163" s="35"/>
      <c r="AGO163" s="35"/>
      <c r="AGP163" s="35"/>
      <c r="AGQ163" s="35"/>
      <c r="AGR163" s="35"/>
      <c r="AGS163" s="35"/>
      <c r="AGT163" s="35"/>
      <c r="AGU163" s="35"/>
      <c r="AGV163" s="35"/>
      <c r="AGW163" s="35"/>
      <c r="AGX163" s="35"/>
      <c r="AGY163" s="35"/>
      <c r="AGZ163" s="35"/>
      <c r="AHA163" s="35"/>
      <c r="AHB163" s="35"/>
      <c r="AHC163" s="35"/>
      <c r="AHD163" s="35"/>
      <c r="AHE163" s="35"/>
      <c r="AHF163" s="35"/>
      <c r="AHG163" s="35"/>
      <c r="AHH163" s="35"/>
      <c r="AHI163" s="35"/>
      <c r="AHJ163" s="35"/>
      <c r="AHK163" s="35"/>
      <c r="AHL163" s="35"/>
      <c r="AHM163" s="35"/>
      <c r="AHN163" s="35"/>
      <c r="AHO163" s="35"/>
      <c r="AHP163" s="35"/>
      <c r="AHQ163" s="35"/>
      <c r="AHR163" s="35"/>
      <c r="AHS163" s="35"/>
      <c r="AHT163" s="35"/>
      <c r="AHU163" s="35"/>
      <c r="AHV163" s="35"/>
      <c r="AHW163" s="35"/>
      <c r="AHX163" s="35"/>
      <c r="AHY163" s="35"/>
      <c r="AHZ163" s="35"/>
      <c r="AIA163" s="35"/>
      <c r="AIB163" s="35"/>
      <c r="AIC163" s="35"/>
      <c r="AID163" s="35"/>
      <c r="AIE163" s="35"/>
      <c r="AIF163" s="35"/>
      <c r="AIG163" s="35"/>
      <c r="AIH163" s="35"/>
      <c r="AII163" s="35"/>
      <c r="AIJ163" s="35"/>
      <c r="AIK163" s="35"/>
      <c r="AIL163" s="35"/>
      <c r="AIM163" s="35"/>
      <c r="AIN163" s="35"/>
      <c r="AIO163" s="35"/>
      <c r="AIP163" s="35"/>
      <c r="AIQ163" s="35"/>
      <c r="AIR163" s="35"/>
      <c r="AIS163" s="35"/>
      <c r="AIT163" s="35"/>
      <c r="AIU163" s="35"/>
      <c r="AIV163" s="35"/>
      <c r="AIW163" s="35"/>
      <c r="AIX163" s="35"/>
      <c r="AIY163" s="35"/>
      <c r="AIZ163" s="35"/>
      <c r="AJA163" s="35"/>
      <c r="AJB163" s="35"/>
      <c r="AJC163" s="35"/>
      <c r="AJD163" s="35"/>
      <c r="AJE163" s="35"/>
      <c r="AJF163" s="35"/>
      <c r="AJG163" s="35"/>
      <c r="AJH163" s="35"/>
      <c r="AJI163" s="35"/>
      <c r="AJJ163" s="35"/>
      <c r="AJK163" s="35"/>
      <c r="AJL163" s="35"/>
      <c r="AJM163" s="35"/>
      <c r="AJN163" s="35"/>
      <c r="AJO163" s="35"/>
      <c r="AJP163" s="35"/>
      <c r="AJQ163" s="35"/>
      <c r="AJR163" s="35"/>
      <c r="AJS163" s="35"/>
      <c r="AJT163" s="35"/>
      <c r="AJU163" s="35"/>
      <c r="AJV163" s="35"/>
      <c r="AJW163" s="35"/>
      <c r="AJX163" s="35"/>
      <c r="AJY163" s="35"/>
      <c r="AJZ163" s="35"/>
      <c r="AKA163" s="35"/>
      <c r="AKB163" s="35"/>
      <c r="AKC163" s="35"/>
      <c r="AKD163" s="35"/>
      <c r="AKE163" s="35"/>
      <c r="AKF163" s="35"/>
      <c r="AKG163" s="35"/>
      <c r="AKH163" s="35"/>
      <c r="AKI163" s="35"/>
      <c r="AKJ163" s="35"/>
      <c r="AKK163" s="35"/>
      <c r="AKL163" s="35"/>
      <c r="AKM163" s="35"/>
      <c r="AKN163" s="35"/>
      <c r="AKO163" s="35"/>
      <c r="AKP163" s="35"/>
      <c r="AKQ163" s="35"/>
      <c r="AKR163" s="35"/>
      <c r="AKS163" s="35"/>
      <c r="AKT163" s="35"/>
      <c r="AKU163" s="35"/>
      <c r="AKV163" s="35"/>
      <c r="AKW163" s="35"/>
      <c r="AKX163" s="35"/>
      <c r="AKY163" s="35"/>
      <c r="AKZ163" s="35"/>
      <c r="ALA163" s="35"/>
      <c r="ALB163" s="35"/>
      <c r="ALC163" s="35"/>
      <c r="ALD163" s="35"/>
      <c r="ALE163" s="35"/>
      <c r="ALF163" s="35"/>
      <c r="ALG163" s="35"/>
      <c r="ALH163" s="35"/>
      <c r="ALI163" s="35"/>
      <c r="ALJ163" s="35"/>
      <c r="ALK163" s="35"/>
      <c r="ALL163" s="35"/>
      <c r="ALM163" s="35"/>
      <c r="ALN163" s="35"/>
      <c r="ALO163" s="35"/>
      <c r="ALP163" s="35"/>
      <c r="ALQ163" s="35"/>
      <c r="ALR163" s="35"/>
      <c r="ALS163" s="35"/>
      <c r="ALT163" s="35"/>
      <c r="ALU163" s="35"/>
      <c r="ALV163" s="35"/>
      <c r="ALW163" s="35"/>
      <c r="ALX163" s="35"/>
      <c r="ALY163" s="35"/>
      <c r="ALZ163" s="35"/>
      <c r="AMA163" s="35"/>
      <c r="AMB163" s="35"/>
      <c r="AMC163" s="35"/>
      <c r="AMD163" s="35"/>
      <c r="AME163" s="35"/>
      <c r="AMF163" s="35"/>
      <c r="AMG163" s="35"/>
      <c r="AMH163" s="35"/>
      <c r="AMI163" s="35"/>
      <c r="AMJ163" s="35"/>
      <c r="AMK163" s="35"/>
      <c r="AML163" s="35"/>
    </row>
    <row r="164" spans="1:1026" s="34" customFormat="1" ht="19.5" customHeight="1" thickBot="1">
      <c r="B164" s="237"/>
      <c r="C164" s="238"/>
      <c r="D164" s="32"/>
      <c r="E164" s="32"/>
      <c r="F164" s="32"/>
      <c r="G164" s="32"/>
      <c r="H164" s="103"/>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c r="EF164" s="35"/>
      <c r="EG164" s="35"/>
      <c r="EH164" s="35"/>
      <c r="EI164" s="35"/>
      <c r="EJ164" s="35"/>
      <c r="EK164" s="35"/>
      <c r="EL164" s="35"/>
      <c r="EM164" s="35"/>
      <c r="EN164" s="35"/>
      <c r="EO164" s="35"/>
      <c r="EP164" s="35"/>
      <c r="EQ164" s="35"/>
      <c r="ER164" s="35"/>
      <c r="ES164" s="35"/>
      <c r="ET164" s="35"/>
      <c r="EU164" s="35"/>
      <c r="EV164" s="35"/>
      <c r="EW164" s="35"/>
      <c r="EX164" s="35"/>
      <c r="EY164" s="35"/>
      <c r="EZ164" s="35"/>
      <c r="FA164" s="35"/>
      <c r="FB164" s="35"/>
      <c r="FC164" s="35"/>
      <c r="FD164" s="35"/>
      <c r="FE164" s="35"/>
      <c r="FF164" s="35"/>
      <c r="FG164" s="35"/>
      <c r="FH164" s="35"/>
      <c r="FI164" s="35"/>
      <c r="FJ164" s="35"/>
      <c r="FK164" s="35"/>
      <c r="FL164" s="35"/>
      <c r="FM164" s="35"/>
      <c r="FN164" s="35"/>
      <c r="FO164" s="35"/>
      <c r="FP164" s="35"/>
      <c r="FQ164" s="35"/>
      <c r="FR164" s="35"/>
      <c r="FS164" s="35"/>
      <c r="FT164" s="35"/>
      <c r="FU164" s="35"/>
      <c r="FV164" s="35"/>
      <c r="FW164" s="35"/>
      <c r="FX164" s="35"/>
      <c r="FY164" s="35"/>
      <c r="FZ164" s="35"/>
      <c r="GA164" s="35"/>
      <c r="GB164" s="35"/>
      <c r="GC164" s="35"/>
      <c r="GD164" s="35"/>
      <c r="GE164" s="35"/>
      <c r="GF164" s="35"/>
      <c r="GG164" s="35"/>
      <c r="GH164" s="35"/>
      <c r="GI164" s="35"/>
      <c r="GJ164" s="35"/>
      <c r="GK164" s="35"/>
      <c r="GL164" s="35"/>
      <c r="GM164" s="35"/>
      <c r="GN164" s="35"/>
      <c r="GO164" s="35"/>
      <c r="GP164" s="35"/>
      <c r="GQ164" s="35"/>
      <c r="GR164" s="35"/>
      <c r="GS164" s="35"/>
      <c r="GT164" s="35"/>
      <c r="GU164" s="35"/>
      <c r="GV164" s="35"/>
      <c r="GW164" s="35"/>
      <c r="GX164" s="35"/>
      <c r="GY164" s="35"/>
      <c r="GZ164" s="35"/>
      <c r="HA164" s="35"/>
      <c r="HB164" s="35"/>
      <c r="HC164" s="35"/>
      <c r="HD164" s="35"/>
      <c r="HE164" s="35"/>
      <c r="HF164" s="35"/>
      <c r="HG164" s="35"/>
      <c r="HH164" s="35"/>
      <c r="HI164" s="35"/>
      <c r="HJ164" s="35"/>
      <c r="HK164" s="35"/>
      <c r="HL164" s="35"/>
      <c r="HM164" s="35"/>
      <c r="HN164" s="35"/>
      <c r="HO164" s="35"/>
      <c r="HP164" s="35"/>
      <c r="HQ164" s="35"/>
      <c r="HR164" s="35"/>
      <c r="HS164" s="35"/>
      <c r="HT164" s="35"/>
      <c r="HU164" s="35"/>
      <c r="HV164" s="35"/>
      <c r="HW164" s="35"/>
      <c r="HX164" s="35"/>
      <c r="HY164" s="35"/>
      <c r="HZ164" s="35"/>
      <c r="IA164" s="35"/>
      <c r="IB164" s="35"/>
      <c r="IC164" s="35"/>
      <c r="ID164" s="35"/>
      <c r="IE164" s="35"/>
      <c r="IF164" s="35"/>
      <c r="IG164" s="35"/>
      <c r="IH164" s="35"/>
      <c r="II164" s="35"/>
      <c r="IJ164" s="35"/>
      <c r="IK164" s="35"/>
      <c r="IL164" s="35"/>
      <c r="IM164" s="35"/>
      <c r="IN164" s="35"/>
      <c r="IO164" s="35"/>
      <c r="IP164" s="35"/>
      <c r="IQ164" s="35"/>
      <c r="IR164" s="35"/>
      <c r="IS164" s="35"/>
      <c r="IT164" s="35"/>
      <c r="IU164" s="35"/>
      <c r="IV164" s="35"/>
      <c r="IW164" s="35"/>
      <c r="IX164" s="35"/>
      <c r="IY164" s="35"/>
      <c r="IZ164" s="35"/>
      <c r="JA164" s="35"/>
      <c r="JB164" s="35"/>
      <c r="JC164" s="35"/>
      <c r="JD164" s="35"/>
      <c r="JE164" s="35"/>
      <c r="JF164" s="35"/>
      <c r="JG164" s="35"/>
      <c r="JH164" s="35"/>
      <c r="JI164" s="35"/>
      <c r="JJ164" s="35"/>
      <c r="JK164" s="35"/>
      <c r="JL164" s="35"/>
      <c r="JM164" s="35"/>
      <c r="JN164" s="35"/>
      <c r="JO164" s="35"/>
      <c r="JP164" s="35"/>
      <c r="JQ164" s="35"/>
      <c r="JR164" s="35"/>
      <c r="JS164" s="35"/>
      <c r="JT164" s="35"/>
      <c r="JU164" s="35"/>
      <c r="JV164" s="35"/>
      <c r="JW164" s="35"/>
      <c r="JX164" s="35"/>
      <c r="JY164" s="35"/>
      <c r="JZ164" s="35"/>
      <c r="KA164" s="35"/>
      <c r="KB164" s="35"/>
      <c r="KC164" s="35"/>
      <c r="KD164" s="35"/>
      <c r="KE164" s="35"/>
      <c r="KF164" s="35"/>
      <c r="KG164" s="35"/>
      <c r="KH164" s="35"/>
      <c r="KI164" s="35"/>
      <c r="KJ164" s="35"/>
      <c r="KK164" s="35"/>
      <c r="KL164" s="35"/>
      <c r="KM164" s="35"/>
      <c r="KN164" s="35"/>
      <c r="KO164" s="35"/>
      <c r="KP164" s="35"/>
      <c r="KQ164" s="35"/>
      <c r="KR164" s="35"/>
      <c r="KS164" s="35"/>
      <c r="KT164" s="35"/>
      <c r="KU164" s="35"/>
      <c r="KV164" s="35"/>
      <c r="KW164" s="35"/>
      <c r="KX164" s="35"/>
      <c r="KY164" s="35"/>
      <c r="KZ164" s="35"/>
      <c r="LA164" s="35"/>
      <c r="LB164" s="35"/>
      <c r="LC164" s="35"/>
      <c r="LD164" s="35"/>
      <c r="LE164" s="35"/>
      <c r="LF164" s="35"/>
      <c r="LG164" s="35"/>
      <c r="LH164" s="35"/>
      <c r="LI164" s="35"/>
      <c r="LJ164" s="35"/>
      <c r="LK164" s="35"/>
      <c r="LL164" s="35"/>
      <c r="LM164" s="35"/>
      <c r="LN164" s="35"/>
      <c r="LO164" s="35"/>
      <c r="LP164" s="35"/>
      <c r="LQ164" s="35"/>
      <c r="LR164" s="35"/>
      <c r="LS164" s="35"/>
      <c r="LT164" s="35"/>
      <c r="LU164" s="35"/>
      <c r="LV164" s="35"/>
      <c r="LW164" s="35"/>
      <c r="LX164" s="35"/>
      <c r="LY164" s="35"/>
      <c r="LZ164" s="35"/>
      <c r="MA164" s="35"/>
      <c r="MB164" s="35"/>
      <c r="MC164" s="35"/>
      <c r="MD164" s="35"/>
      <c r="ME164" s="35"/>
      <c r="MF164" s="35"/>
      <c r="MG164" s="35"/>
      <c r="MH164" s="35"/>
      <c r="MI164" s="35"/>
      <c r="MJ164" s="35"/>
      <c r="MK164" s="35"/>
      <c r="ML164" s="35"/>
      <c r="MM164" s="35"/>
      <c r="MN164" s="35"/>
      <c r="MO164" s="35"/>
      <c r="MP164" s="35"/>
      <c r="MQ164" s="35"/>
      <c r="MR164" s="35"/>
      <c r="MS164" s="35"/>
      <c r="MT164" s="35"/>
      <c r="MU164" s="35"/>
      <c r="MV164" s="35"/>
      <c r="MW164" s="35"/>
      <c r="MX164" s="35"/>
      <c r="MY164" s="35"/>
      <c r="MZ164" s="35"/>
      <c r="NA164" s="35"/>
      <c r="NB164" s="35"/>
      <c r="NC164" s="35"/>
      <c r="ND164" s="35"/>
      <c r="NE164" s="35"/>
      <c r="NF164" s="35"/>
      <c r="NG164" s="35"/>
      <c r="NH164" s="35"/>
      <c r="NI164" s="35"/>
      <c r="NJ164" s="35"/>
      <c r="NK164" s="35"/>
      <c r="NL164" s="35"/>
      <c r="NM164" s="35"/>
      <c r="NN164" s="35"/>
      <c r="NO164" s="35"/>
      <c r="NP164" s="35"/>
      <c r="NQ164" s="35"/>
      <c r="NR164" s="35"/>
      <c r="NS164" s="35"/>
      <c r="NT164" s="35"/>
      <c r="NU164" s="35"/>
      <c r="NV164" s="35"/>
      <c r="NW164" s="35"/>
      <c r="NX164" s="35"/>
      <c r="NY164" s="35"/>
      <c r="NZ164" s="35"/>
      <c r="OA164" s="35"/>
      <c r="OB164" s="35"/>
      <c r="OC164" s="35"/>
      <c r="OD164" s="35"/>
      <c r="OE164" s="35"/>
      <c r="OF164" s="35"/>
      <c r="OG164" s="35"/>
      <c r="OH164" s="35"/>
      <c r="OI164" s="35"/>
      <c r="OJ164" s="35"/>
      <c r="OK164" s="35"/>
      <c r="OL164" s="35"/>
      <c r="OM164" s="35"/>
      <c r="ON164" s="35"/>
      <c r="OO164" s="35"/>
      <c r="OP164" s="35"/>
      <c r="OQ164" s="35"/>
      <c r="OR164" s="35"/>
      <c r="OS164" s="35"/>
      <c r="OT164" s="35"/>
      <c r="OU164" s="35"/>
      <c r="OV164" s="35"/>
      <c r="OW164" s="35"/>
      <c r="OX164" s="35"/>
      <c r="OY164" s="35"/>
      <c r="OZ164" s="35"/>
      <c r="PA164" s="35"/>
      <c r="PB164" s="35"/>
      <c r="PC164" s="35"/>
      <c r="PD164" s="35"/>
      <c r="PE164" s="35"/>
      <c r="PF164" s="35"/>
      <c r="PG164" s="35"/>
      <c r="PH164" s="35"/>
      <c r="PI164" s="35"/>
      <c r="PJ164" s="35"/>
      <c r="PK164" s="35"/>
      <c r="PL164" s="35"/>
      <c r="PM164" s="35"/>
      <c r="PN164" s="35"/>
      <c r="PO164" s="35"/>
      <c r="PP164" s="35"/>
      <c r="PQ164" s="35"/>
      <c r="PR164" s="35"/>
      <c r="PS164" s="35"/>
      <c r="PT164" s="35"/>
      <c r="PU164" s="35"/>
      <c r="PV164" s="35"/>
      <c r="PW164" s="35"/>
      <c r="PX164" s="35"/>
      <c r="PY164" s="35"/>
      <c r="PZ164" s="35"/>
      <c r="QA164" s="35"/>
      <c r="QB164" s="35"/>
      <c r="QC164" s="35"/>
      <c r="QD164" s="35"/>
      <c r="QE164" s="35"/>
      <c r="QF164" s="35"/>
      <c r="QG164" s="35"/>
      <c r="QH164" s="35"/>
      <c r="QI164" s="35"/>
      <c r="QJ164" s="35"/>
      <c r="QK164" s="35"/>
      <c r="QL164" s="35"/>
      <c r="QM164" s="35"/>
      <c r="QN164" s="35"/>
      <c r="QO164" s="35"/>
      <c r="QP164" s="35"/>
      <c r="QQ164" s="35"/>
      <c r="QR164" s="35"/>
      <c r="QS164" s="35"/>
      <c r="QT164" s="35"/>
      <c r="QU164" s="35"/>
      <c r="QV164" s="35"/>
      <c r="QW164" s="35"/>
      <c r="QX164" s="35"/>
      <c r="QY164" s="35"/>
      <c r="QZ164" s="35"/>
      <c r="RA164" s="35"/>
      <c r="RB164" s="35"/>
      <c r="RC164" s="35"/>
      <c r="RD164" s="35"/>
      <c r="RE164" s="35"/>
      <c r="RF164" s="35"/>
      <c r="RG164" s="35"/>
      <c r="RH164" s="35"/>
      <c r="RI164" s="35"/>
      <c r="RJ164" s="35"/>
      <c r="RK164" s="35"/>
      <c r="RL164" s="35"/>
      <c r="RM164" s="35"/>
      <c r="RN164" s="35"/>
      <c r="RO164" s="35"/>
      <c r="RP164" s="35"/>
      <c r="RQ164" s="35"/>
      <c r="RR164" s="35"/>
      <c r="RS164" s="35"/>
      <c r="RT164" s="35"/>
      <c r="RU164" s="35"/>
      <c r="RV164" s="35"/>
      <c r="RW164" s="35"/>
      <c r="RX164" s="35"/>
      <c r="RY164" s="35"/>
      <c r="RZ164" s="35"/>
      <c r="SA164" s="35"/>
      <c r="SB164" s="35"/>
      <c r="SC164" s="35"/>
      <c r="SD164" s="35"/>
      <c r="SE164" s="35"/>
      <c r="SF164" s="35"/>
      <c r="SG164" s="35"/>
      <c r="SH164" s="35"/>
      <c r="SI164" s="35"/>
      <c r="SJ164" s="35"/>
      <c r="SK164" s="35"/>
      <c r="SL164" s="35"/>
      <c r="SM164" s="35"/>
      <c r="SN164" s="35"/>
      <c r="SO164" s="35"/>
      <c r="SP164" s="35"/>
      <c r="SQ164" s="35"/>
      <c r="SR164" s="35"/>
      <c r="SS164" s="35"/>
      <c r="ST164" s="35"/>
      <c r="SU164" s="35"/>
      <c r="SV164" s="35"/>
      <c r="SW164" s="35"/>
      <c r="SX164" s="35"/>
      <c r="SY164" s="35"/>
      <c r="SZ164" s="35"/>
      <c r="TA164" s="35"/>
      <c r="TB164" s="35"/>
      <c r="TC164" s="35"/>
      <c r="TD164" s="35"/>
      <c r="TE164" s="35"/>
      <c r="TF164" s="35"/>
      <c r="TG164" s="35"/>
      <c r="TH164" s="35"/>
      <c r="TI164" s="35"/>
      <c r="TJ164" s="35"/>
      <c r="TK164" s="35"/>
      <c r="TL164" s="35"/>
      <c r="TM164" s="35"/>
      <c r="TN164" s="35"/>
      <c r="TO164" s="35"/>
      <c r="TP164" s="35"/>
      <c r="TQ164" s="35"/>
      <c r="TR164" s="35"/>
      <c r="TS164" s="35"/>
      <c r="TT164" s="35"/>
      <c r="TU164" s="35"/>
      <c r="TV164" s="35"/>
      <c r="TW164" s="35"/>
      <c r="TX164" s="35"/>
      <c r="TY164" s="35"/>
      <c r="TZ164" s="35"/>
      <c r="UA164" s="35"/>
      <c r="UB164" s="35"/>
      <c r="UC164" s="35"/>
      <c r="UD164" s="35"/>
      <c r="UE164" s="35"/>
      <c r="UF164" s="35"/>
      <c r="UG164" s="35"/>
      <c r="UH164" s="35"/>
      <c r="UI164" s="35"/>
      <c r="UJ164" s="35"/>
      <c r="UK164" s="35"/>
      <c r="UL164" s="35"/>
      <c r="UM164" s="35"/>
      <c r="UN164" s="35"/>
      <c r="UO164" s="35"/>
      <c r="UP164" s="35"/>
      <c r="UQ164" s="35"/>
      <c r="UR164" s="35"/>
      <c r="US164" s="35"/>
      <c r="UT164" s="35"/>
      <c r="UU164" s="35"/>
      <c r="UV164" s="35"/>
      <c r="UW164" s="35"/>
      <c r="UX164" s="35"/>
      <c r="UY164" s="35"/>
      <c r="UZ164" s="35"/>
      <c r="VA164" s="35"/>
      <c r="VB164" s="35"/>
      <c r="VC164" s="35"/>
      <c r="VD164" s="35"/>
      <c r="VE164" s="35"/>
      <c r="VF164" s="35"/>
      <c r="VG164" s="35"/>
      <c r="VH164" s="35"/>
      <c r="VI164" s="35"/>
      <c r="VJ164" s="35"/>
      <c r="VK164" s="35"/>
      <c r="VL164" s="35"/>
      <c r="VM164" s="35"/>
      <c r="VN164" s="35"/>
      <c r="VO164" s="35"/>
      <c r="VP164" s="35"/>
      <c r="VQ164" s="35"/>
      <c r="VR164" s="35"/>
      <c r="VS164" s="35"/>
      <c r="VT164" s="35"/>
      <c r="VU164" s="35"/>
      <c r="VV164" s="35"/>
      <c r="VW164" s="35"/>
      <c r="VX164" s="35"/>
      <c r="VY164" s="35"/>
      <c r="VZ164" s="35"/>
      <c r="WA164" s="35"/>
      <c r="WB164" s="35"/>
      <c r="WC164" s="35"/>
      <c r="WD164" s="35"/>
      <c r="WE164" s="35"/>
      <c r="WF164" s="35"/>
      <c r="WG164" s="35"/>
      <c r="WH164" s="35"/>
      <c r="WI164" s="35"/>
      <c r="WJ164" s="35"/>
      <c r="WK164" s="35"/>
      <c r="WL164" s="35"/>
      <c r="WM164" s="35"/>
      <c r="WN164" s="35"/>
      <c r="WO164" s="35"/>
      <c r="WP164" s="35"/>
      <c r="WQ164" s="35"/>
      <c r="WR164" s="35"/>
      <c r="WS164" s="35"/>
      <c r="WT164" s="35"/>
      <c r="WU164" s="35"/>
      <c r="WV164" s="35"/>
      <c r="WW164" s="35"/>
      <c r="WX164" s="35"/>
      <c r="WY164" s="35"/>
      <c r="WZ164" s="35"/>
      <c r="XA164" s="35"/>
      <c r="XB164" s="35"/>
      <c r="XC164" s="35"/>
      <c r="XD164" s="35"/>
      <c r="XE164" s="35"/>
      <c r="XF164" s="35"/>
      <c r="XG164" s="35"/>
      <c r="XH164" s="35"/>
      <c r="XI164" s="35"/>
      <c r="XJ164" s="35"/>
      <c r="XK164" s="35"/>
      <c r="XL164" s="35"/>
      <c r="XM164" s="35"/>
      <c r="XN164" s="35"/>
      <c r="XO164" s="35"/>
      <c r="XP164" s="35"/>
      <c r="XQ164" s="35"/>
      <c r="XR164" s="35"/>
      <c r="XS164" s="35"/>
      <c r="XT164" s="35"/>
      <c r="XU164" s="35"/>
      <c r="XV164" s="35"/>
      <c r="XW164" s="35"/>
      <c r="XX164" s="35"/>
      <c r="XY164" s="35"/>
      <c r="XZ164" s="35"/>
      <c r="YA164" s="35"/>
      <c r="YB164" s="35"/>
      <c r="YC164" s="35"/>
      <c r="YD164" s="35"/>
      <c r="YE164" s="35"/>
      <c r="YF164" s="35"/>
      <c r="YG164" s="35"/>
      <c r="YH164" s="35"/>
      <c r="YI164" s="35"/>
      <c r="YJ164" s="35"/>
      <c r="YK164" s="35"/>
      <c r="YL164" s="35"/>
      <c r="YM164" s="35"/>
      <c r="YN164" s="35"/>
      <c r="YO164" s="35"/>
      <c r="YP164" s="35"/>
      <c r="YQ164" s="35"/>
      <c r="YR164" s="35"/>
      <c r="YS164" s="35"/>
      <c r="YT164" s="35"/>
      <c r="YU164" s="35"/>
      <c r="YV164" s="35"/>
      <c r="YW164" s="35"/>
      <c r="YX164" s="35"/>
      <c r="YY164" s="35"/>
      <c r="YZ164" s="35"/>
      <c r="ZA164" s="35"/>
      <c r="ZB164" s="35"/>
      <c r="ZC164" s="35"/>
      <c r="ZD164" s="35"/>
      <c r="ZE164" s="35"/>
      <c r="ZF164" s="35"/>
      <c r="ZG164" s="35"/>
      <c r="ZH164" s="35"/>
      <c r="ZI164" s="35"/>
      <c r="ZJ164" s="35"/>
      <c r="ZK164" s="35"/>
      <c r="ZL164" s="35"/>
      <c r="ZM164" s="35"/>
      <c r="ZN164" s="35"/>
      <c r="ZO164" s="35"/>
      <c r="ZP164" s="35"/>
      <c r="ZQ164" s="35"/>
      <c r="ZR164" s="35"/>
      <c r="ZS164" s="35"/>
      <c r="ZT164" s="35"/>
      <c r="ZU164" s="35"/>
      <c r="ZV164" s="35"/>
      <c r="ZW164" s="35"/>
      <c r="ZX164" s="35"/>
      <c r="ZY164" s="35"/>
      <c r="ZZ164" s="35"/>
      <c r="AAA164" s="35"/>
      <c r="AAB164" s="35"/>
      <c r="AAC164" s="35"/>
      <c r="AAD164" s="35"/>
      <c r="AAE164" s="35"/>
      <c r="AAF164" s="35"/>
      <c r="AAG164" s="35"/>
      <c r="AAH164" s="35"/>
      <c r="AAI164" s="35"/>
      <c r="AAJ164" s="35"/>
      <c r="AAK164" s="35"/>
      <c r="AAL164" s="35"/>
      <c r="AAM164" s="35"/>
      <c r="AAN164" s="35"/>
      <c r="AAO164" s="35"/>
      <c r="AAP164" s="35"/>
      <c r="AAQ164" s="35"/>
      <c r="AAR164" s="35"/>
      <c r="AAS164" s="35"/>
      <c r="AAT164" s="35"/>
      <c r="AAU164" s="35"/>
      <c r="AAV164" s="35"/>
      <c r="AAW164" s="35"/>
      <c r="AAX164" s="35"/>
      <c r="AAY164" s="35"/>
      <c r="AAZ164" s="35"/>
      <c r="ABA164" s="35"/>
      <c r="ABB164" s="35"/>
      <c r="ABC164" s="35"/>
      <c r="ABD164" s="35"/>
      <c r="ABE164" s="35"/>
      <c r="ABF164" s="35"/>
      <c r="ABG164" s="35"/>
      <c r="ABH164" s="35"/>
      <c r="ABI164" s="35"/>
      <c r="ABJ164" s="35"/>
      <c r="ABK164" s="35"/>
      <c r="ABL164" s="35"/>
      <c r="ABM164" s="35"/>
      <c r="ABN164" s="35"/>
      <c r="ABO164" s="35"/>
      <c r="ABP164" s="35"/>
      <c r="ABQ164" s="35"/>
      <c r="ABR164" s="35"/>
      <c r="ABS164" s="35"/>
      <c r="ABT164" s="35"/>
      <c r="ABU164" s="35"/>
      <c r="ABV164" s="35"/>
      <c r="ABW164" s="35"/>
      <c r="ABX164" s="35"/>
      <c r="ABY164" s="35"/>
      <c r="ABZ164" s="35"/>
      <c r="ACA164" s="35"/>
      <c r="ACB164" s="35"/>
      <c r="ACC164" s="35"/>
      <c r="ACD164" s="35"/>
      <c r="ACE164" s="35"/>
      <c r="ACF164" s="35"/>
      <c r="ACG164" s="35"/>
      <c r="ACH164" s="35"/>
      <c r="ACI164" s="35"/>
      <c r="ACJ164" s="35"/>
      <c r="ACK164" s="35"/>
      <c r="ACL164" s="35"/>
      <c r="ACM164" s="35"/>
      <c r="ACN164" s="35"/>
      <c r="ACO164" s="35"/>
      <c r="ACP164" s="35"/>
      <c r="ACQ164" s="35"/>
      <c r="ACR164" s="35"/>
      <c r="ACS164" s="35"/>
      <c r="ACT164" s="35"/>
      <c r="ACU164" s="35"/>
      <c r="ACV164" s="35"/>
      <c r="ACW164" s="35"/>
      <c r="ACX164" s="35"/>
      <c r="ACY164" s="35"/>
      <c r="ACZ164" s="35"/>
      <c r="ADA164" s="35"/>
      <c r="ADB164" s="35"/>
      <c r="ADC164" s="35"/>
      <c r="ADD164" s="35"/>
      <c r="ADE164" s="35"/>
      <c r="ADF164" s="35"/>
      <c r="ADG164" s="35"/>
      <c r="ADH164" s="35"/>
      <c r="ADI164" s="35"/>
      <c r="ADJ164" s="35"/>
      <c r="ADK164" s="35"/>
      <c r="ADL164" s="35"/>
      <c r="ADM164" s="35"/>
      <c r="ADN164" s="35"/>
      <c r="ADO164" s="35"/>
      <c r="ADP164" s="35"/>
      <c r="ADQ164" s="35"/>
      <c r="ADR164" s="35"/>
      <c r="ADS164" s="35"/>
      <c r="ADT164" s="35"/>
      <c r="ADU164" s="35"/>
      <c r="ADV164" s="35"/>
      <c r="ADW164" s="35"/>
      <c r="ADX164" s="35"/>
      <c r="ADY164" s="35"/>
      <c r="ADZ164" s="35"/>
      <c r="AEA164" s="35"/>
      <c r="AEB164" s="35"/>
      <c r="AEC164" s="35"/>
      <c r="AED164" s="35"/>
      <c r="AEE164" s="35"/>
      <c r="AEF164" s="35"/>
      <c r="AEG164" s="35"/>
      <c r="AEH164" s="35"/>
      <c r="AEI164" s="35"/>
      <c r="AEJ164" s="35"/>
      <c r="AEK164" s="35"/>
      <c r="AEL164" s="35"/>
      <c r="AEM164" s="35"/>
      <c r="AEN164" s="35"/>
      <c r="AEO164" s="35"/>
      <c r="AEP164" s="35"/>
      <c r="AEQ164" s="35"/>
      <c r="AER164" s="35"/>
      <c r="AES164" s="35"/>
      <c r="AET164" s="35"/>
      <c r="AEU164" s="35"/>
      <c r="AEV164" s="35"/>
      <c r="AEW164" s="35"/>
      <c r="AEX164" s="35"/>
      <c r="AEY164" s="35"/>
      <c r="AEZ164" s="35"/>
      <c r="AFA164" s="35"/>
      <c r="AFB164" s="35"/>
      <c r="AFC164" s="35"/>
      <c r="AFD164" s="35"/>
      <c r="AFE164" s="35"/>
      <c r="AFF164" s="35"/>
      <c r="AFG164" s="35"/>
      <c r="AFH164" s="35"/>
      <c r="AFI164" s="35"/>
      <c r="AFJ164" s="35"/>
      <c r="AFK164" s="35"/>
      <c r="AFL164" s="35"/>
      <c r="AFM164" s="35"/>
      <c r="AFN164" s="35"/>
      <c r="AFO164" s="35"/>
      <c r="AFP164" s="35"/>
      <c r="AFQ164" s="35"/>
      <c r="AFR164" s="35"/>
      <c r="AFS164" s="35"/>
      <c r="AFT164" s="35"/>
      <c r="AFU164" s="35"/>
      <c r="AFV164" s="35"/>
      <c r="AFW164" s="35"/>
      <c r="AFX164" s="35"/>
      <c r="AFY164" s="35"/>
      <c r="AFZ164" s="35"/>
      <c r="AGA164" s="35"/>
      <c r="AGB164" s="35"/>
      <c r="AGC164" s="35"/>
      <c r="AGD164" s="35"/>
      <c r="AGE164" s="35"/>
      <c r="AGF164" s="35"/>
      <c r="AGG164" s="35"/>
      <c r="AGH164" s="35"/>
      <c r="AGI164" s="35"/>
      <c r="AGJ164" s="35"/>
      <c r="AGK164" s="35"/>
      <c r="AGL164" s="35"/>
      <c r="AGM164" s="35"/>
      <c r="AGN164" s="35"/>
      <c r="AGO164" s="35"/>
      <c r="AGP164" s="35"/>
      <c r="AGQ164" s="35"/>
      <c r="AGR164" s="35"/>
      <c r="AGS164" s="35"/>
      <c r="AGT164" s="35"/>
      <c r="AGU164" s="35"/>
      <c r="AGV164" s="35"/>
      <c r="AGW164" s="35"/>
      <c r="AGX164" s="35"/>
      <c r="AGY164" s="35"/>
      <c r="AGZ164" s="35"/>
      <c r="AHA164" s="35"/>
      <c r="AHB164" s="35"/>
      <c r="AHC164" s="35"/>
      <c r="AHD164" s="35"/>
      <c r="AHE164" s="35"/>
      <c r="AHF164" s="35"/>
      <c r="AHG164" s="35"/>
      <c r="AHH164" s="35"/>
      <c r="AHI164" s="35"/>
      <c r="AHJ164" s="35"/>
      <c r="AHK164" s="35"/>
      <c r="AHL164" s="35"/>
      <c r="AHM164" s="35"/>
      <c r="AHN164" s="35"/>
      <c r="AHO164" s="35"/>
      <c r="AHP164" s="35"/>
      <c r="AHQ164" s="35"/>
      <c r="AHR164" s="35"/>
      <c r="AHS164" s="35"/>
      <c r="AHT164" s="35"/>
      <c r="AHU164" s="35"/>
      <c r="AHV164" s="35"/>
      <c r="AHW164" s="35"/>
      <c r="AHX164" s="35"/>
      <c r="AHY164" s="35"/>
      <c r="AHZ164" s="35"/>
      <c r="AIA164" s="35"/>
      <c r="AIB164" s="35"/>
      <c r="AIC164" s="35"/>
      <c r="AID164" s="35"/>
      <c r="AIE164" s="35"/>
      <c r="AIF164" s="35"/>
      <c r="AIG164" s="35"/>
      <c r="AIH164" s="35"/>
      <c r="AII164" s="35"/>
      <c r="AIJ164" s="35"/>
      <c r="AIK164" s="35"/>
      <c r="AIL164" s="35"/>
      <c r="AIM164" s="35"/>
      <c r="AIN164" s="35"/>
      <c r="AIO164" s="35"/>
      <c r="AIP164" s="35"/>
      <c r="AIQ164" s="35"/>
      <c r="AIR164" s="35"/>
      <c r="AIS164" s="35"/>
      <c r="AIT164" s="35"/>
      <c r="AIU164" s="35"/>
      <c r="AIV164" s="35"/>
      <c r="AIW164" s="35"/>
      <c r="AIX164" s="35"/>
      <c r="AIY164" s="35"/>
      <c r="AIZ164" s="35"/>
      <c r="AJA164" s="35"/>
      <c r="AJB164" s="35"/>
      <c r="AJC164" s="35"/>
      <c r="AJD164" s="35"/>
      <c r="AJE164" s="35"/>
      <c r="AJF164" s="35"/>
      <c r="AJG164" s="35"/>
      <c r="AJH164" s="35"/>
      <c r="AJI164" s="35"/>
      <c r="AJJ164" s="35"/>
      <c r="AJK164" s="35"/>
      <c r="AJL164" s="35"/>
      <c r="AJM164" s="35"/>
      <c r="AJN164" s="35"/>
      <c r="AJO164" s="35"/>
      <c r="AJP164" s="35"/>
      <c r="AJQ164" s="35"/>
      <c r="AJR164" s="35"/>
      <c r="AJS164" s="35"/>
      <c r="AJT164" s="35"/>
      <c r="AJU164" s="35"/>
      <c r="AJV164" s="35"/>
      <c r="AJW164" s="35"/>
      <c r="AJX164" s="35"/>
      <c r="AJY164" s="35"/>
      <c r="AJZ164" s="35"/>
      <c r="AKA164" s="35"/>
      <c r="AKB164" s="35"/>
      <c r="AKC164" s="35"/>
      <c r="AKD164" s="35"/>
      <c r="AKE164" s="35"/>
      <c r="AKF164" s="35"/>
      <c r="AKG164" s="35"/>
      <c r="AKH164" s="35"/>
      <c r="AKI164" s="35"/>
      <c r="AKJ164" s="35"/>
      <c r="AKK164" s="35"/>
      <c r="AKL164" s="35"/>
      <c r="AKM164" s="35"/>
      <c r="AKN164" s="35"/>
      <c r="AKO164" s="35"/>
      <c r="AKP164" s="35"/>
      <c r="AKQ164" s="35"/>
      <c r="AKR164" s="35"/>
      <c r="AKS164" s="35"/>
      <c r="AKT164" s="35"/>
      <c r="AKU164" s="35"/>
      <c r="AKV164" s="35"/>
      <c r="AKW164" s="35"/>
      <c r="AKX164" s="35"/>
      <c r="AKY164" s="35"/>
      <c r="AKZ164" s="35"/>
      <c r="ALA164" s="35"/>
      <c r="ALB164" s="35"/>
      <c r="ALC164" s="35"/>
      <c r="ALD164" s="35"/>
      <c r="ALE164" s="35"/>
      <c r="ALF164" s="35"/>
      <c r="ALG164" s="35"/>
      <c r="ALH164" s="35"/>
      <c r="ALI164" s="35"/>
      <c r="ALJ164" s="35"/>
      <c r="ALK164" s="35"/>
      <c r="ALL164" s="35"/>
      <c r="ALM164" s="35"/>
      <c r="ALN164" s="35"/>
      <c r="ALO164" s="35"/>
      <c r="ALP164" s="35"/>
      <c r="ALQ164" s="35"/>
      <c r="ALR164" s="35"/>
      <c r="ALS164" s="35"/>
      <c r="ALT164" s="35"/>
      <c r="ALU164" s="35"/>
      <c r="ALV164" s="35"/>
      <c r="ALW164" s="35"/>
      <c r="ALX164" s="35"/>
      <c r="ALY164" s="35"/>
      <c r="ALZ164" s="35"/>
      <c r="AMA164" s="35"/>
      <c r="AMB164" s="35"/>
      <c r="AMC164" s="35"/>
      <c r="AMD164" s="35"/>
      <c r="AME164" s="35"/>
      <c r="AMF164" s="35"/>
      <c r="AMG164" s="35"/>
      <c r="AMH164" s="35"/>
      <c r="AMI164" s="35"/>
      <c r="AMJ164" s="35"/>
      <c r="AMK164" s="35"/>
      <c r="AML164" s="35"/>
    </row>
    <row r="165" spans="1:1026" ht="24" customHeight="1">
      <c r="A165"/>
      <c r="B165" s="239" t="s">
        <v>163</v>
      </c>
      <c r="C165" s="240"/>
      <c r="D165" s="240"/>
      <c r="E165" s="240"/>
      <c r="F165" s="240"/>
      <c r="G165" s="240"/>
      <c r="H165" s="241"/>
      <c r="I165"/>
    </row>
    <row r="166" spans="1:1026" ht="18.75" customHeight="1">
      <c r="A166"/>
      <c r="B166" s="242" t="s">
        <v>161</v>
      </c>
      <c r="C166" s="243"/>
      <c r="D166" s="243"/>
      <c r="E166" s="243"/>
      <c r="F166" s="243"/>
      <c r="G166" s="243"/>
      <c r="H166" s="187" t="s">
        <v>162</v>
      </c>
      <c r="I166"/>
    </row>
    <row r="167" spans="1:1026" ht="30" customHeight="1">
      <c r="A167"/>
      <c r="B167" s="183" t="s">
        <v>9</v>
      </c>
      <c r="C167" s="244" t="s">
        <v>164</v>
      </c>
      <c r="D167" s="245"/>
      <c r="E167" s="245"/>
      <c r="F167" s="245"/>
      <c r="G167" s="246"/>
      <c r="H167" s="135">
        <f>H163</f>
        <v>7192.0646374028993</v>
      </c>
      <c r="I167"/>
    </row>
    <row r="168" spans="1:1026" ht="30" customHeight="1">
      <c r="A168"/>
      <c r="B168" s="174" t="s">
        <v>11</v>
      </c>
      <c r="C168" s="247" t="s">
        <v>178</v>
      </c>
      <c r="D168" s="248"/>
      <c r="E168" s="248"/>
      <c r="F168" s="248"/>
      <c r="G168" s="248"/>
      <c r="H168" s="175">
        <f>H167*H13</f>
        <v>143841.29274805798</v>
      </c>
      <c r="I168" s="176"/>
    </row>
    <row r="169" spans="1:1026" s="34" customFormat="1" ht="19.5" customHeight="1">
      <c r="B169" s="11"/>
      <c r="C169" s="102"/>
      <c r="D169" s="32"/>
      <c r="E169" s="32"/>
      <c r="F169" s="32"/>
      <c r="G169" s="32"/>
      <c r="H169" s="103"/>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c r="EG169" s="35"/>
      <c r="EH169" s="35"/>
      <c r="EI169" s="35"/>
      <c r="EJ169" s="35"/>
      <c r="EK169" s="35"/>
      <c r="EL169" s="35"/>
      <c r="EM169" s="35"/>
      <c r="EN169" s="35"/>
      <c r="EO169" s="35"/>
      <c r="EP169" s="35"/>
      <c r="EQ169" s="35"/>
      <c r="ER169" s="35"/>
      <c r="ES169" s="35"/>
      <c r="ET169" s="35"/>
      <c r="EU169" s="35"/>
      <c r="EV169" s="35"/>
      <c r="EW169" s="35"/>
      <c r="EX169" s="35"/>
      <c r="EY169" s="35"/>
      <c r="EZ169" s="35"/>
      <c r="FA169" s="35"/>
      <c r="FB169" s="35"/>
      <c r="FC169" s="35"/>
      <c r="FD169" s="35"/>
      <c r="FE169" s="35"/>
      <c r="FF169" s="35"/>
      <c r="FG169" s="35"/>
      <c r="FH169" s="35"/>
      <c r="FI169" s="35"/>
      <c r="FJ169" s="35"/>
      <c r="FK169" s="35"/>
      <c r="FL169" s="35"/>
      <c r="FM169" s="35"/>
      <c r="FN169" s="35"/>
      <c r="FO169" s="35"/>
      <c r="FP169" s="35"/>
      <c r="FQ169" s="35"/>
      <c r="FR169" s="35"/>
      <c r="FS169" s="35"/>
      <c r="FT169" s="35"/>
      <c r="FU169" s="35"/>
      <c r="FV169" s="35"/>
      <c r="FW169" s="35"/>
      <c r="FX169" s="35"/>
      <c r="FY169" s="35"/>
      <c r="FZ169" s="35"/>
      <c r="GA169" s="35"/>
      <c r="GB169" s="35"/>
      <c r="GC169" s="35"/>
      <c r="GD169" s="35"/>
      <c r="GE169" s="35"/>
      <c r="GF169" s="35"/>
      <c r="GG169" s="35"/>
      <c r="GH169" s="35"/>
      <c r="GI169" s="35"/>
      <c r="GJ169" s="35"/>
      <c r="GK169" s="35"/>
      <c r="GL169" s="35"/>
      <c r="GM169" s="35"/>
      <c r="GN169" s="35"/>
      <c r="GO169" s="35"/>
      <c r="GP169" s="35"/>
      <c r="GQ169" s="35"/>
      <c r="GR169" s="35"/>
      <c r="GS169" s="35"/>
      <c r="GT169" s="35"/>
      <c r="GU169" s="35"/>
      <c r="GV169" s="35"/>
      <c r="GW169" s="35"/>
      <c r="GX169" s="35"/>
      <c r="GY169" s="35"/>
      <c r="GZ169" s="35"/>
      <c r="HA169" s="35"/>
      <c r="HB169" s="35"/>
      <c r="HC169" s="35"/>
      <c r="HD169" s="35"/>
      <c r="HE169" s="35"/>
      <c r="HF169" s="35"/>
      <c r="HG169" s="35"/>
      <c r="HH169" s="35"/>
      <c r="HI169" s="35"/>
      <c r="HJ169" s="35"/>
      <c r="HK169" s="35"/>
      <c r="HL169" s="35"/>
      <c r="HM169" s="35"/>
      <c r="HN169" s="35"/>
      <c r="HO169" s="35"/>
      <c r="HP169" s="35"/>
      <c r="HQ169" s="35"/>
      <c r="HR169" s="35"/>
      <c r="HS169" s="35"/>
      <c r="HT169" s="35"/>
      <c r="HU169" s="35"/>
      <c r="HV169" s="35"/>
      <c r="HW169" s="35"/>
      <c r="HX169" s="35"/>
      <c r="HY169" s="35"/>
      <c r="HZ169" s="35"/>
      <c r="IA169" s="35"/>
      <c r="IB169" s="35"/>
      <c r="IC169" s="35"/>
      <c r="ID169" s="35"/>
      <c r="IE169" s="35"/>
      <c r="IF169" s="35"/>
      <c r="IG169" s="35"/>
      <c r="IH169" s="35"/>
      <c r="II169" s="35"/>
      <c r="IJ169" s="35"/>
      <c r="IK169" s="35"/>
      <c r="IL169" s="35"/>
      <c r="IM169" s="35"/>
      <c r="IN169" s="35"/>
      <c r="IO169" s="35"/>
      <c r="IP169" s="35"/>
      <c r="IQ169" s="35"/>
      <c r="IR169" s="35"/>
      <c r="IS169" s="35"/>
      <c r="IT169" s="35"/>
      <c r="IU169" s="35"/>
      <c r="IV169" s="35"/>
      <c r="IW169" s="35"/>
      <c r="IX169" s="35"/>
      <c r="IY169" s="35"/>
      <c r="IZ169" s="35"/>
      <c r="JA169" s="35"/>
      <c r="JB169" s="35"/>
      <c r="JC169" s="35"/>
      <c r="JD169" s="35"/>
      <c r="JE169" s="35"/>
      <c r="JF169" s="35"/>
      <c r="JG169" s="35"/>
      <c r="JH169" s="35"/>
      <c r="JI169" s="35"/>
      <c r="JJ169" s="35"/>
      <c r="JK169" s="35"/>
      <c r="JL169" s="35"/>
      <c r="JM169" s="35"/>
      <c r="JN169" s="35"/>
      <c r="JO169" s="35"/>
      <c r="JP169" s="35"/>
      <c r="JQ169" s="35"/>
      <c r="JR169" s="35"/>
      <c r="JS169" s="35"/>
      <c r="JT169" s="35"/>
      <c r="JU169" s="35"/>
      <c r="JV169" s="35"/>
      <c r="JW169" s="35"/>
      <c r="JX169" s="35"/>
      <c r="JY169" s="35"/>
      <c r="JZ169" s="35"/>
      <c r="KA169" s="35"/>
      <c r="KB169" s="35"/>
      <c r="KC169" s="35"/>
      <c r="KD169" s="35"/>
      <c r="KE169" s="35"/>
      <c r="KF169" s="35"/>
      <c r="KG169" s="35"/>
      <c r="KH169" s="35"/>
      <c r="KI169" s="35"/>
      <c r="KJ169" s="35"/>
      <c r="KK169" s="35"/>
      <c r="KL169" s="35"/>
      <c r="KM169" s="35"/>
      <c r="KN169" s="35"/>
      <c r="KO169" s="35"/>
      <c r="KP169" s="35"/>
      <c r="KQ169" s="35"/>
      <c r="KR169" s="35"/>
      <c r="KS169" s="35"/>
      <c r="KT169" s="35"/>
      <c r="KU169" s="35"/>
      <c r="KV169" s="35"/>
      <c r="KW169" s="35"/>
      <c r="KX169" s="35"/>
      <c r="KY169" s="35"/>
      <c r="KZ169" s="35"/>
      <c r="LA169" s="35"/>
      <c r="LB169" s="35"/>
      <c r="LC169" s="35"/>
      <c r="LD169" s="35"/>
      <c r="LE169" s="35"/>
      <c r="LF169" s="35"/>
      <c r="LG169" s="35"/>
      <c r="LH169" s="35"/>
      <c r="LI169" s="35"/>
      <c r="LJ169" s="35"/>
      <c r="LK169" s="35"/>
      <c r="LL169" s="35"/>
      <c r="LM169" s="35"/>
      <c r="LN169" s="35"/>
      <c r="LO169" s="35"/>
      <c r="LP169" s="35"/>
      <c r="LQ169" s="35"/>
      <c r="LR169" s="35"/>
      <c r="LS169" s="35"/>
      <c r="LT169" s="35"/>
      <c r="LU169" s="35"/>
      <c r="LV169" s="35"/>
      <c r="LW169" s="35"/>
      <c r="LX169" s="35"/>
      <c r="LY169" s="35"/>
      <c r="LZ169" s="35"/>
      <c r="MA169" s="35"/>
      <c r="MB169" s="35"/>
      <c r="MC169" s="35"/>
      <c r="MD169" s="35"/>
      <c r="ME169" s="35"/>
      <c r="MF169" s="35"/>
      <c r="MG169" s="35"/>
      <c r="MH169" s="35"/>
      <c r="MI169" s="35"/>
      <c r="MJ169" s="35"/>
      <c r="MK169" s="35"/>
      <c r="ML169" s="35"/>
      <c r="MM169" s="35"/>
      <c r="MN169" s="35"/>
      <c r="MO169" s="35"/>
      <c r="MP169" s="35"/>
      <c r="MQ169" s="35"/>
      <c r="MR169" s="35"/>
      <c r="MS169" s="35"/>
      <c r="MT169" s="35"/>
      <c r="MU169" s="35"/>
      <c r="MV169" s="35"/>
      <c r="MW169" s="35"/>
      <c r="MX169" s="35"/>
      <c r="MY169" s="35"/>
      <c r="MZ169" s="35"/>
      <c r="NA169" s="35"/>
      <c r="NB169" s="35"/>
      <c r="NC169" s="35"/>
      <c r="ND169" s="35"/>
      <c r="NE169" s="35"/>
      <c r="NF169" s="35"/>
      <c r="NG169" s="35"/>
      <c r="NH169" s="35"/>
      <c r="NI169" s="35"/>
      <c r="NJ169" s="35"/>
      <c r="NK169" s="35"/>
      <c r="NL169" s="35"/>
      <c r="NM169" s="35"/>
      <c r="NN169" s="35"/>
      <c r="NO169" s="35"/>
      <c r="NP169" s="35"/>
      <c r="NQ169" s="35"/>
      <c r="NR169" s="35"/>
      <c r="NS169" s="35"/>
      <c r="NT169" s="35"/>
      <c r="NU169" s="35"/>
      <c r="NV169" s="35"/>
      <c r="NW169" s="35"/>
      <c r="NX169" s="35"/>
      <c r="NY169" s="35"/>
      <c r="NZ169" s="35"/>
      <c r="OA169" s="35"/>
      <c r="OB169" s="35"/>
      <c r="OC169" s="35"/>
      <c r="OD169" s="35"/>
      <c r="OE169" s="35"/>
      <c r="OF169" s="35"/>
      <c r="OG169" s="35"/>
      <c r="OH169" s="35"/>
      <c r="OI169" s="35"/>
      <c r="OJ169" s="35"/>
      <c r="OK169" s="35"/>
      <c r="OL169" s="35"/>
      <c r="OM169" s="35"/>
      <c r="ON169" s="35"/>
      <c r="OO169" s="35"/>
      <c r="OP169" s="35"/>
      <c r="OQ169" s="35"/>
      <c r="OR169" s="35"/>
      <c r="OS169" s="35"/>
      <c r="OT169" s="35"/>
      <c r="OU169" s="35"/>
      <c r="OV169" s="35"/>
      <c r="OW169" s="35"/>
      <c r="OX169" s="35"/>
      <c r="OY169" s="35"/>
      <c r="OZ169" s="35"/>
      <c r="PA169" s="35"/>
      <c r="PB169" s="35"/>
      <c r="PC169" s="35"/>
      <c r="PD169" s="35"/>
      <c r="PE169" s="35"/>
      <c r="PF169" s="35"/>
      <c r="PG169" s="35"/>
      <c r="PH169" s="35"/>
      <c r="PI169" s="35"/>
      <c r="PJ169" s="35"/>
      <c r="PK169" s="35"/>
      <c r="PL169" s="35"/>
      <c r="PM169" s="35"/>
      <c r="PN169" s="35"/>
      <c r="PO169" s="35"/>
      <c r="PP169" s="35"/>
      <c r="PQ169" s="35"/>
      <c r="PR169" s="35"/>
      <c r="PS169" s="35"/>
      <c r="PT169" s="35"/>
      <c r="PU169" s="35"/>
      <c r="PV169" s="35"/>
      <c r="PW169" s="35"/>
      <c r="PX169" s="35"/>
      <c r="PY169" s="35"/>
      <c r="PZ169" s="35"/>
      <c r="QA169" s="35"/>
      <c r="QB169" s="35"/>
      <c r="QC169" s="35"/>
      <c r="QD169" s="35"/>
      <c r="QE169" s="35"/>
      <c r="QF169" s="35"/>
      <c r="QG169" s="35"/>
      <c r="QH169" s="35"/>
      <c r="QI169" s="35"/>
      <c r="QJ169" s="35"/>
      <c r="QK169" s="35"/>
      <c r="QL169" s="35"/>
      <c r="QM169" s="35"/>
      <c r="QN169" s="35"/>
      <c r="QO169" s="35"/>
      <c r="QP169" s="35"/>
      <c r="QQ169" s="35"/>
      <c r="QR169" s="35"/>
      <c r="QS169" s="35"/>
      <c r="QT169" s="35"/>
      <c r="QU169" s="35"/>
      <c r="QV169" s="35"/>
      <c r="QW169" s="35"/>
      <c r="QX169" s="35"/>
      <c r="QY169" s="35"/>
      <c r="QZ169" s="35"/>
      <c r="RA169" s="35"/>
      <c r="RB169" s="35"/>
      <c r="RC169" s="35"/>
      <c r="RD169" s="35"/>
      <c r="RE169" s="35"/>
      <c r="RF169" s="35"/>
      <c r="RG169" s="35"/>
      <c r="RH169" s="35"/>
      <c r="RI169" s="35"/>
      <c r="RJ169" s="35"/>
      <c r="RK169" s="35"/>
      <c r="RL169" s="35"/>
      <c r="RM169" s="35"/>
      <c r="RN169" s="35"/>
      <c r="RO169" s="35"/>
      <c r="RP169" s="35"/>
      <c r="RQ169" s="35"/>
      <c r="RR169" s="35"/>
      <c r="RS169" s="35"/>
      <c r="RT169" s="35"/>
      <c r="RU169" s="35"/>
      <c r="RV169" s="35"/>
      <c r="RW169" s="35"/>
      <c r="RX169" s="35"/>
      <c r="RY169" s="35"/>
      <c r="RZ169" s="35"/>
      <c r="SA169" s="35"/>
      <c r="SB169" s="35"/>
      <c r="SC169" s="35"/>
      <c r="SD169" s="35"/>
      <c r="SE169" s="35"/>
      <c r="SF169" s="35"/>
      <c r="SG169" s="35"/>
      <c r="SH169" s="35"/>
      <c r="SI169" s="35"/>
      <c r="SJ169" s="35"/>
      <c r="SK169" s="35"/>
      <c r="SL169" s="35"/>
      <c r="SM169" s="35"/>
      <c r="SN169" s="35"/>
      <c r="SO169" s="35"/>
      <c r="SP169" s="35"/>
      <c r="SQ169" s="35"/>
      <c r="SR169" s="35"/>
      <c r="SS169" s="35"/>
      <c r="ST169" s="35"/>
      <c r="SU169" s="35"/>
      <c r="SV169" s="35"/>
      <c r="SW169" s="35"/>
      <c r="SX169" s="35"/>
      <c r="SY169" s="35"/>
      <c r="SZ169" s="35"/>
      <c r="TA169" s="35"/>
      <c r="TB169" s="35"/>
      <c r="TC169" s="35"/>
      <c r="TD169" s="35"/>
      <c r="TE169" s="35"/>
      <c r="TF169" s="35"/>
      <c r="TG169" s="35"/>
      <c r="TH169" s="35"/>
      <c r="TI169" s="35"/>
      <c r="TJ169" s="35"/>
      <c r="TK169" s="35"/>
      <c r="TL169" s="35"/>
      <c r="TM169" s="35"/>
      <c r="TN169" s="35"/>
      <c r="TO169" s="35"/>
      <c r="TP169" s="35"/>
      <c r="TQ169" s="35"/>
      <c r="TR169" s="35"/>
      <c r="TS169" s="35"/>
      <c r="TT169" s="35"/>
      <c r="TU169" s="35"/>
      <c r="TV169" s="35"/>
      <c r="TW169" s="35"/>
      <c r="TX169" s="35"/>
      <c r="TY169" s="35"/>
      <c r="TZ169" s="35"/>
      <c r="UA169" s="35"/>
      <c r="UB169" s="35"/>
      <c r="UC169" s="35"/>
      <c r="UD169" s="35"/>
      <c r="UE169" s="35"/>
      <c r="UF169" s="35"/>
      <c r="UG169" s="35"/>
      <c r="UH169" s="35"/>
      <c r="UI169" s="35"/>
      <c r="UJ169" s="35"/>
      <c r="UK169" s="35"/>
      <c r="UL169" s="35"/>
      <c r="UM169" s="35"/>
      <c r="UN169" s="35"/>
      <c r="UO169" s="35"/>
      <c r="UP169" s="35"/>
      <c r="UQ169" s="35"/>
      <c r="UR169" s="35"/>
      <c r="US169" s="35"/>
      <c r="UT169" s="35"/>
      <c r="UU169" s="35"/>
      <c r="UV169" s="35"/>
      <c r="UW169" s="35"/>
      <c r="UX169" s="35"/>
      <c r="UY169" s="35"/>
      <c r="UZ169" s="35"/>
      <c r="VA169" s="35"/>
      <c r="VB169" s="35"/>
      <c r="VC169" s="35"/>
      <c r="VD169" s="35"/>
      <c r="VE169" s="35"/>
      <c r="VF169" s="35"/>
      <c r="VG169" s="35"/>
      <c r="VH169" s="35"/>
      <c r="VI169" s="35"/>
      <c r="VJ169" s="35"/>
      <c r="VK169" s="35"/>
      <c r="VL169" s="35"/>
      <c r="VM169" s="35"/>
      <c r="VN169" s="35"/>
      <c r="VO169" s="35"/>
      <c r="VP169" s="35"/>
      <c r="VQ169" s="35"/>
      <c r="VR169" s="35"/>
      <c r="VS169" s="35"/>
      <c r="VT169" s="35"/>
      <c r="VU169" s="35"/>
      <c r="VV169" s="35"/>
      <c r="VW169" s="35"/>
      <c r="VX169" s="35"/>
      <c r="VY169" s="35"/>
      <c r="VZ169" s="35"/>
      <c r="WA169" s="35"/>
      <c r="WB169" s="35"/>
      <c r="WC169" s="35"/>
      <c r="WD169" s="35"/>
      <c r="WE169" s="35"/>
      <c r="WF169" s="35"/>
      <c r="WG169" s="35"/>
      <c r="WH169" s="35"/>
      <c r="WI169" s="35"/>
      <c r="WJ169" s="35"/>
      <c r="WK169" s="35"/>
      <c r="WL169" s="35"/>
      <c r="WM169" s="35"/>
      <c r="WN169" s="35"/>
      <c r="WO169" s="35"/>
      <c r="WP169" s="35"/>
      <c r="WQ169" s="35"/>
      <c r="WR169" s="35"/>
      <c r="WS169" s="35"/>
      <c r="WT169" s="35"/>
      <c r="WU169" s="35"/>
      <c r="WV169" s="35"/>
      <c r="WW169" s="35"/>
      <c r="WX169" s="35"/>
      <c r="WY169" s="35"/>
      <c r="WZ169" s="35"/>
      <c r="XA169" s="35"/>
      <c r="XB169" s="35"/>
      <c r="XC169" s="35"/>
      <c r="XD169" s="35"/>
      <c r="XE169" s="35"/>
      <c r="XF169" s="35"/>
      <c r="XG169" s="35"/>
      <c r="XH169" s="35"/>
      <c r="XI169" s="35"/>
      <c r="XJ169" s="35"/>
      <c r="XK169" s="35"/>
      <c r="XL169" s="35"/>
      <c r="XM169" s="35"/>
      <c r="XN169" s="35"/>
      <c r="XO169" s="35"/>
      <c r="XP169" s="35"/>
      <c r="XQ169" s="35"/>
      <c r="XR169" s="35"/>
      <c r="XS169" s="35"/>
      <c r="XT169" s="35"/>
      <c r="XU169" s="35"/>
      <c r="XV169" s="35"/>
      <c r="XW169" s="35"/>
      <c r="XX169" s="35"/>
      <c r="XY169" s="35"/>
      <c r="XZ169" s="35"/>
      <c r="YA169" s="35"/>
      <c r="YB169" s="35"/>
      <c r="YC169" s="35"/>
      <c r="YD169" s="35"/>
      <c r="YE169" s="35"/>
      <c r="YF169" s="35"/>
      <c r="YG169" s="35"/>
      <c r="YH169" s="35"/>
      <c r="YI169" s="35"/>
      <c r="YJ169" s="35"/>
      <c r="YK169" s="35"/>
      <c r="YL169" s="35"/>
      <c r="YM169" s="35"/>
      <c r="YN169" s="35"/>
      <c r="YO169" s="35"/>
      <c r="YP169" s="35"/>
      <c r="YQ169" s="35"/>
      <c r="YR169" s="35"/>
      <c r="YS169" s="35"/>
      <c r="YT169" s="35"/>
      <c r="YU169" s="35"/>
      <c r="YV169" s="35"/>
      <c r="YW169" s="35"/>
      <c r="YX169" s="35"/>
      <c r="YY169" s="35"/>
      <c r="YZ169" s="35"/>
      <c r="ZA169" s="35"/>
      <c r="ZB169" s="35"/>
      <c r="ZC169" s="35"/>
      <c r="ZD169" s="35"/>
      <c r="ZE169" s="35"/>
      <c r="ZF169" s="35"/>
      <c r="ZG169" s="35"/>
      <c r="ZH169" s="35"/>
      <c r="ZI169" s="35"/>
      <c r="ZJ169" s="35"/>
      <c r="ZK169" s="35"/>
      <c r="ZL169" s="35"/>
      <c r="ZM169" s="35"/>
      <c r="ZN169" s="35"/>
      <c r="ZO169" s="35"/>
      <c r="ZP169" s="35"/>
      <c r="ZQ169" s="35"/>
      <c r="ZR169" s="35"/>
      <c r="ZS169" s="35"/>
      <c r="ZT169" s="35"/>
      <c r="ZU169" s="35"/>
      <c r="ZV169" s="35"/>
      <c r="ZW169" s="35"/>
      <c r="ZX169" s="35"/>
      <c r="ZY169" s="35"/>
      <c r="ZZ169" s="35"/>
      <c r="AAA169" s="35"/>
      <c r="AAB169" s="35"/>
      <c r="AAC169" s="35"/>
      <c r="AAD169" s="35"/>
      <c r="AAE169" s="35"/>
      <c r="AAF169" s="35"/>
      <c r="AAG169" s="35"/>
      <c r="AAH169" s="35"/>
      <c r="AAI169" s="35"/>
      <c r="AAJ169" s="35"/>
      <c r="AAK169" s="35"/>
      <c r="AAL169" s="35"/>
      <c r="AAM169" s="35"/>
      <c r="AAN169" s="35"/>
      <c r="AAO169" s="35"/>
      <c r="AAP169" s="35"/>
      <c r="AAQ169" s="35"/>
      <c r="AAR169" s="35"/>
      <c r="AAS169" s="35"/>
      <c r="AAT169" s="35"/>
      <c r="AAU169" s="35"/>
      <c r="AAV169" s="35"/>
      <c r="AAW169" s="35"/>
      <c r="AAX169" s="35"/>
      <c r="AAY169" s="35"/>
      <c r="AAZ169" s="35"/>
      <c r="ABA169" s="35"/>
      <c r="ABB169" s="35"/>
      <c r="ABC169" s="35"/>
      <c r="ABD169" s="35"/>
      <c r="ABE169" s="35"/>
      <c r="ABF169" s="35"/>
      <c r="ABG169" s="35"/>
      <c r="ABH169" s="35"/>
      <c r="ABI169" s="35"/>
      <c r="ABJ169" s="35"/>
      <c r="ABK169" s="35"/>
      <c r="ABL169" s="35"/>
      <c r="ABM169" s="35"/>
      <c r="ABN169" s="35"/>
      <c r="ABO169" s="35"/>
      <c r="ABP169" s="35"/>
      <c r="ABQ169" s="35"/>
      <c r="ABR169" s="35"/>
      <c r="ABS169" s="35"/>
      <c r="ABT169" s="35"/>
      <c r="ABU169" s="35"/>
      <c r="ABV169" s="35"/>
      <c r="ABW169" s="35"/>
      <c r="ABX169" s="35"/>
      <c r="ABY169" s="35"/>
      <c r="ABZ169" s="35"/>
      <c r="ACA169" s="35"/>
      <c r="ACB169" s="35"/>
      <c r="ACC169" s="35"/>
      <c r="ACD169" s="35"/>
      <c r="ACE169" s="35"/>
      <c r="ACF169" s="35"/>
      <c r="ACG169" s="35"/>
      <c r="ACH169" s="35"/>
      <c r="ACI169" s="35"/>
      <c r="ACJ169" s="35"/>
      <c r="ACK169" s="35"/>
      <c r="ACL169" s="35"/>
      <c r="ACM169" s="35"/>
      <c r="ACN169" s="35"/>
      <c r="ACO169" s="35"/>
      <c r="ACP169" s="35"/>
      <c r="ACQ169" s="35"/>
      <c r="ACR169" s="35"/>
      <c r="ACS169" s="35"/>
      <c r="ACT169" s="35"/>
      <c r="ACU169" s="35"/>
      <c r="ACV169" s="35"/>
      <c r="ACW169" s="35"/>
      <c r="ACX169" s="35"/>
      <c r="ACY169" s="35"/>
      <c r="ACZ169" s="35"/>
      <c r="ADA169" s="35"/>
      <c r="ADB169" s="35"/>
      <c r="ADC169" s="35"/>
      <c r="ADD169" s="35"/>
      <c r="ADE169" s="35"/>
      <c r="ADF169" s="35"/>
      <c r="ADG169" s="35"/>
      <c r="ADH169" s="35"/>
      <c r="ADI169" s="35"/>
      <c r="ADJ169" s="35"/>
      <c r="ADK169" s="35"/>
      <c r="ADL169" s="35"/>
      <c r="ADM169" s="35"/>
      <c r="ADN169" s="35"/>
      <c r="ADO169" s="35"/>
      <c r="ADP169" s="35"/>
      <c r="ADQ169" s="35"/>
      <c r="ADR169" s="35"/>
      <c r="ADS169" s="35"/>
      <c r="ADT169" s="35"/>
      <c r="ADU169" s="35"/>
      <c r="ADV169" s="35"/>
      <c r="ADW169" s="35"/>
      <c r="ADX169" s="35"/>
      <c r="ADY169" s="35"/>
      <c r="ADZ169" s="35"/>
      <c r="AEA169" s="35"/>
      <c r="AEB169" s="35"/>
      <c r="AEC169" s="35"/>
      <c r="AED169" s="35"/>
      <c r="AEE169" s="35"/>
      <c r="AEF169" s="35"/>
      <c r="AEG169" s="35"/>
      <c r="AEH169" s="35"/>
      <c r="AEI169" s="35"/>
      <c r="AEJ169" s="35"/>
      <c r="AEK169" s="35"/>
      <c r="AEL169" s="35"/>
      <c r="AEM169" s="35"/>
      <c r="AEN169" s="35"/>
      <c r="AEO169" s="35"/>
      <c r="AEP169" s="35"/>
      <c r="AEQ169" s="35"/>
      <c r="AER169" s="35"/>
      <c r="AES169" s="35"/>
      <c r="AET169" s="35"/>
      <c r="AEU169" s="35"/>
      <c r="AEV169" s="35"/>
      <c r="AEW169" s="35"/>
      <c r="AEX169" s="35"/>
      <c r="AEY169" s="35"/>
      <c r="AEZ169" s="35"/>
      <c r="AFA169" s="35"/>
      <c r="AFB169" s="35"/>
      <c r="AFC169" s="35"/>
      <c r="AFD169" s="35"/>
      <c r="AFE169" s="35"/>
      <c r="AFF169" s="35"/>
      <c r="AFG169" s="35"/>
      <c r="AFH169" s="35"/>
      <c r="AFI169" s="35"/>
      <c r="AFJ169" s="35"/>
      <c r="AFK169" s="35"/>
      <c r="AFL169" s="35"/>
      <c r="AFM169" s="35"/>
      <c r="AFN169" s="35"/>
      <c r="AFO169" s="35"/>
      <c r="AFP169" s="35"/>
      <c r="AFQ169" s="35"/>
      <c r="AFR169" s="35"/>
      <c r="AFS169" s="35"/>
      <c r="AFT169" s="35"/>
      <c r="AFU169" s="35"/>
      <c r="AFV169" s="35"/>
      <c r="AFW169" s="35"/>
      <c r="AFX169" s="35"/>
      <c r="AFY169" s="35"/>
      <c r="AFZ169" s="35"/>
      <c r="AGA169" s="35"/>
      <c r="AGB169" s="35"/>
      <c r="AGC169" s="35"/>
      <c r="AGD169" s="35"/>
      <c r="AGE169" s="35"/>
      <c r="AGF169" s="35"/>
      <c r="AGG169" s="35"/>
      <c r="AGH169" s="35"/>
      <c r="AGI169" s="35"/>
      <c r="AGJ169" s="35"/>
      <c r="AGK169" s="35"/>
      <c r="AGL169" s="35"/>
      <c r="AGM169" s="35"/>
      <c r="AGN169" s="35"/>
      <c r="AGO169" s="35"/>
      <c r="AGP169" s="35"/>
      <c r="AGQ169" s="35"/>
      <c r="AGR169" s="35"/>
      <c r="AGS169" s="35"/>
      <c r="AGT169" s="35"/>
      <c r="AGU169" s="35"/>
      <c r="AGV169" s="35"/>
      <c r="AGW169" s="35"/>
      <c r="AGX169" s="35"/>
      <c r="AGY169" s="35"/>
      <c r="AGZ169" s="35"/>
      <c r="AHA169" s="35"/>
      <c r="AHB169" s="35"/>
      <c r="AHC169" s="35"/>
      <c r="AHD169" s="35"/>
      <c r="AHE169" s="35"/>
      <c r="AHF169" s="35"/>
      <c r="AHG169" s="35"/>
      <c r="AHH169" s="35"/>
      <c r="AHI169" s="35"/>
      <c r="AHJ169" s="35"/>
      <c r="AHK169" s="35"/>
      <c r="AHL169" s="35"/>
      <c r="AHM169" s="35"/>
      <c r="AHN169" s="35"/>
      <c r="AHO169" s="35"/>
      <c r="AHP169" s="35"/>
      <c r="AHQ169" s="35"/>
      <c r="AHR169" s="35"/>
      <c r="AHS169" s="35"/>
      <c r="AHT169" s="35"/>
      <c r="AHU169" s="35"/>
      <c r="AHV169" s="35"/>
      <c r="AHW169" s="35"/>
      <c r="AHX169" s="35"/>
      <c r="AHY169" s="35"/>
      <c r="AHZ169" s="35"/>
      <c r="AIA169" s="35"/>
      <c r="AIB169" s="35"/>
      <c r="AIC169" s="35"/>
      <c r="AID169" s="35"/>
      <c r="AIE169" s="35"/>
      <c r="AIF169" s="35"/>
      <c r="AIG169" s="35"/>
      <c r="AIH169" s="35"/>
      <c r="AII169" s="35"/>
      <c r="AIJ169" s="35"/>
      <c r="AIK169" s="35"/>
      <c r="AIL169" s="35"/>
      <c r="AIM169" s="35"/>
      <c r="AIN169" s="35"/>
      <c r="AIO169" s="35"/>
      <c r="AIP169" s="35"/>
      <c r="AIQ169" s="35"/>
      <c r="AIR169" s="35"/>
      <c r="AIS169" s="35"/>
      <c r="AIT169" s="35"/>
      <c r="AIU169" s="35"/>
      <c r="AIV169" s="35"/>
      <c r="AIW169" s="35"/>
      <c r="AIX169" s="35"/>
      <c r="AIY169" s="35"/>
      <c r="AIZ169" s="35"/>
      <c r="AJA169" s="35"/>
      <c r="AJB169" s="35"/>
      <c r="AJC169" s="35"/>
      <c r="AJD169" s="35"/>
      <c r="AJE169" s="35"/>
      <c r="AJF169" s="35"/>
      <c r="AJG169" s="35"/>
      <c r="AJH169" s="35"/>
      <c r="AJI169" s="35"/>
      <c r="AJJ169" s="35"/>
      <c r="AJK169" s="35"/>
      <c r="AJL169" s="35"/>
      <c r="AJM169" s="35"/>
      <c r="AJN169" s="35"/>
      <c r="AJO169" s="35"/>
      <c r="AJP169" s="35"/>
      <c r="AJQ169" s="35"/>
      <c r="AJR169" s="35"/>
      <c r="AJS169" s="35"/>
      <c r="AJT169" s="35"/>
      <c r="AJU169" s="35"/>
      <c r="AJV169" s="35"/>
      <c r="AJW169" s="35"/>
      <c r="AJX169" s="35"/>
      <c r="AJY169" s="35"/>
      <c r="AJZ169" s="35"/>
      <c r="AKA169" s="35"/>
      <c r="AKB169" s="35"/>
      <c r="AKC169" s="35"/>
      <c r="AKD169" s="35"/>
      <c r="AKE169" s="35"/>
      <c r="AKF169" s="35"/>
      <c r="AKG169" s="35"/>
      <c r="AKH169" s="35"/>
      <c r="AKI169" s="35"/>
      <c r="AKJ169" s="35"/>
      <c r="AKK169" s="35"/>
      <c r="AKL169" s="35"/>
      <c r="AKM169" s="35"/>
      <c r="AKN169" s="35"/>
      <c r="AKO169" s="35"/>
      <c r="AKP169" s="35"/>
      <c r="AKQ169" s="35"/>
      <c r="AKR169" s="35"/>
      <c r="AKS169" s="35"/>
      <c r="AKT169" s="35"/>
      <c r="AKU169" s="35"/>
      <c r="AKV169" s="35"/>
      <c r="AKW169" s="35"/>
      <c r="AKX169" s="35"/>
      <c r="AKY169" s="35"/>
      <c r="AKZ169" s="35"/>
      <c r="ALA169" s="35"/>
      <c r="ALB169" s="35"/>
      <c r="ALC169" s="35"/>
      <c r="ALD169" s="35"/>
      <c r="ALE169" s="35"/>
      <c r="ALF169" s="35"/>
      <c r="ALG169" s="35"/>
      <c r="ALH169" s="35"/>
      <c r="ALI169" s="35"/>
      <c r="ALJ169" s="35"/>
      <c r="ALK169" s="35"/>
      <c r="ALL169" s="35"/>
      <c r="ALM169" s="35"/>
      <c r="ALN169" s="35"/>
      <c r="ALO169" s="35"/>
      <c r="ALP169" s="35"/>
      <c r="ALQ169" s="35"/>
      <c r="ALR169" s="35"/>
      <c r="ALS169" s="35"/>
      <c r="ALT169" s="35"/>
      <c r="ALU169" s="35"/>
      <c r="ALV169" s="35"/>
      <c r="ALW169" s="35"/>
      <c r="ALX169" s="35"/>
      <c r="ALY169" s="35"/>
      <c r="ALZ169" s="35"/>
      <c r="AMA169" s="35"/>
      <c r="AMB169" s="35"/>
      <c r="AMC169" s="35"/>
      <c r="AMD169" s="35"/>
      <c r="AME169" s="35"/>
      <c r="AMF169" s="35"/>
      <c r="AMG169" s="35"/>
      <c r="AMH169" s="35"/>
      <c r="AMI169" s="35"/>
      <c r="AMJ169" s="35"/>
      <c r="AMK169" s="35"/>
      <c r="AML169" s="35"/>
    </row>
  </sheetData>
  <mergeCells count="203">
    <mergeCell ref="B1:H1"/>
    <mergeCell ref="B2:H2"/>
    <mergeCell ref="C3:D3"/>
    <mergeCell ref="C4:H4"/>
    <mergeCell ref="B5:H5"/>
    <mergeCell ref="B6:C6"/>
    <mergeCell ref="D6:H6"/>
    <mergeCell ref="B22:H22"/>
    <mergeCell ref="B20:H20"/>
    <mergeCell ref="B21:H21"/>
    <mergeCell ref="C23:G23"/>
    <mergeCell ref="C24:G24"/>
    <mergeCell ref="C12:F12"/>
    <mergeCell ref="G12:H12"/>
    <mergeCell ref="B7:C7"/>
    <mergeCell ref="D7:H7"/>
    <mergeCell ref="B8:D8"/>
    <mergeCell ref="B9:H9"/>
    <mergeCell ref="C10:F10"/>
    <mergeCell ref="C11:D11"/>
    <mergeCell ref="F11:H11"/>
    <mergeCell ref="C13:G13"/>
    <mergeCell ref="C14:H14"/>
    <mergeCell ref="C15:H15"/>
    <mergeCell ref="C16:H16"/>
    <mergeCell ref="C17:H17"/>
    <mergeCell ref="B18:H18"/>
    <mergeCell ref="B19:H19"/>
    <mergeCell ref="C39:G39"/>
    <mergeCell ref="C40:G40"/>
    <mergeCell ref="C27:G27"/>
    <mergeCell ref="C25:D25"/>
    <mergeCell ref="C26:G26"/>
    <mergeCell ref="C28:H28"/>
    <mergeCell ref="B30:C30"/>
    <mergeCell ref="D30:H30"/>
    <mergeCell ref="C31:F31"/>
    <mergeCell ref="C32:G32"/>
    <mergeCell ref="B33:B34"/>
    <mergeCell ref="C33:C34"/>
    <mergeCell ref="D33:E33"/>
    <mergeCell ref="F33:G33"/>
    <mergeCell ref="H33:H34"/>
    <mergeCell ref="D34:E34"/>
    <mergeCell ref="F34:G34"/>
    <mergeCell ref="C35:D35"/>
    <mergeCell ref="C36:G36"/>
    <mergeCell ref="C37:G37"/>
    <mergeCell ref="C38:G38"/>
    <mergeCell ref="F63:G63"/>
    <mergeCell ref="C64:E64"/>
    <mergeCell ref="F64:G64"/>
    <mergeCell ref="C65:E65"/>
    <mergeCell ref="F65:G65"/>
    <mergeCell ref="B69:C69"/>
    <mergeCell ref="D69:H69"/>
    <mergeCell ref="B53:G53"/>
    <mergeCell ref="C41:G41"/>
    <mergeCell ref="D45:G45"/>
    <mergeCell ref="B42:B45"/>
    <mergeCell ref="C42:C45"/>
    <mergeCell ref="D42:G42"/>
    <mergeCell ref="D43:G43"/>
    <mergeCell ref="D44:G44"/>
    <mergeCell ref="F59:G59"/>
    <mergeCell ref="C60:E60"/>
    <mergeCell ref="F60:G60"/>
    <mergeCell ref="B67:E67"/>
    <mergeCell ref="B46:G46"/>
    <mergeCell ref="B48:C48"/>
    <mergeCell ref="D48:H48"/>
    <mergeCell ref="B49:C49"/>
    <mergeCell ref="D49:H49"/>
    <mergeCell ref="B86:C86"/>
    <mergeCell ref="D86:H86"/>
    <mergeCell ref="C87:G87"/>
    <mergeCell ref="C88:G88"/>
    <mergeCell ref="B83:G83"/>
    <mergeCell ref="C84:H84"/>
    <mergeCell ref="C77:G77"/>
    <mergeCell ref="B74:B76"/>
    <mergeCell ref="C74:C76"/>
    <mergeCell ref="D74:E74"/>
    <mergeCell ref="F74:G74"/>
    <mergeCell ref="H74:H76"/>
    <mergeCell ref="D75:E75"/>
    <mergeCell ref="F75:G75"/>
    <mergeCell ref="D76:E76"/>
    <mergeCell ref="F76:G76"/>
    <mergeCell ref="C78:G78"/>
    <mergeCell ref="C79:G79"/>
    <mergeCell ref="B80:B82"/>
    <mergeCell ref="C80:C82"/>
    <mergeCell ref="D80:G80"/>
    <mergeCell ref="D81:G81"/>
    <mergeCell ref="D82:G82"/>
    <mergeCell ref="B142:B143"/>
    <mergeCell ref="C139:E140"/>
    <mergeCell ref="H139:H140"/>
    <mergeCell ref="F141:G141"/>
    <mergeCell ref="C142:C143"/>
    <mergeCell ref="B137:B138"/>
    <mergeCell ref="C137:E138"/>
    <mergeCell ref="H137:H138"/>
    <mergeCell ref="C131:G131"/>
    <mergeCell ref="C132:G132"/>
    <mergeCell ref="C50:G50"/>
    <mergeCell ref="C61:E61"/>
    <mergeCell ref="F61:G61"/>
    <mergeCell ref="C62:E62"/>
    <mergeCell ref="F62:G62"/>
    <mergeCell ref="C58:E58"/>
    <mergeCell ref="F58:G58"/>
    <mergeCell ref="C59:E59"/>
    <mergeCell ref="B55:G55"/>
    <mergeCell ref="B57:C57"/>
    <mergeCell ref="D57:H57"/>
    <mergeCell ref="C51:E51"/>
    <mergeCell ref="F51:G51"/>
    <mergeCell ref="C52:E52"/>
    <mergeCell ref="F52:G52"/>
    <mergeCell ref="C66:E66"/>
    <mergeCell ref="F66:G66"/>
    <mergeCell ref="F67:G67"/>
    <mergeCell ref="C63:E63"/>
    <mergeCell ref="C117:G117"/>
    <mergeCell ref="C118:G118"/>
    <mergeCell ref="B119:G119"/>
    <mergeCell ref="B121:C121"/>
    <mergeCell ref="D121:H121"/>
    <mergeCell ref="F71:G71"/>
    <mergeCell ref="H71:H73"/>
    <mergeCell ref="D72:E72"/>
    <mergeCell ref="F72:G72"/>
    <mergeCell ref="D73:E73"/>
    <mergeCell ref="F73:G73"/>
    <mergeCell ref="C70:G70"/>
    <mergeCell ref="B71:B73"/>
    <mergeCell ref="C71:C73"/>
    <mergeCell ref="D71:E71"/>
    <mergeCell ref="C98:G98"/>
    <mergeCell ref="C99:G99"/>
    <mergeCell ref="C100:G100"/>
    <mergeCell ref="C96:G96"/>
    <mergeCell ref="C97:G97"/>
    <mergeCell ref="C122:G122"/>
    <mergeCell ref="C89:G89"/>
    <mergeCell ref="B91:G91"/>
    <mergeCell ref="B93:C93"/>
    <mergeCell ref="D93:H93"/>
    <mergeCell ref="C94:G94"/>
    <mergeCell ref="C95:G95"/>
    <mergeCell ref="B114:G114"/>
    <mergeCell ref="B116:C116"/>
    <mergeCell ref="D116:H116"/>
    <mergeCell ref="C111:G111"/>
    <mergeCell ref="B104:C104"/>
    <mergeCell ref="D104:H104"/>
    <mergeCell ref="C105:G105"/>
    <mergeCell ref="F101:G101"/>
    <mergeCell ref="B101:E101"/>
    <mergeCell ref="B103:C103"/>
    <mergeCell ref="D103:H103"/>
    <mergeCell ref="C90:G90"/>
    <mergeCell ref="C106:E106"/>
    <mergeCell ref="F106:G106"/>
    <mergeCell ref="C129:G129"/>
    <mergeCell ref="C130:G130"/>
    <mergeCell ref="B133:G133"/>
    <mergeCell ref="B135:C135"/>
    <mergeCell ref="D135:H135"/>
    <mergeCell ref="C136:E136"/>
    <mergeCell ref="F136:G136"/>
    <mergeCell ref="C123:G123"/>
    <mergeCell ref="C124:G124"/>
    <mergeCell ref="B125:G125"/>
    <mergeCell ref="B127:C127"/>
    <mergeCell ref="D127:H127"/>
    <mergeCell ref="C128:G128"/>
    <mergeCell ref="B163:G163"/>
    <mergeCell ref="B164:C164"/>
    <mergeCell ref="B165:H165"/>
    <mergeCell ref="B166:G166"/>
    <mergeCell ref="C167:G167"/>
    <mergeCell ref="C168:G168"/>
    <mergeCell ref="D142:E142"/>
    <mergeCell ref="F142:G142"/>
    <mergeCell ref="D143:E143"/>
    <mergeCell ref="F143:G143"/>
    <mergeCell ref="C145:E145"/>
    <mergeCell ref="B146:E146"/>
    <mergeCell ref="B159:H159"/>
    <mergeCell ref="B160:H160"/>
    <mergeCell ref="B161:C161"/>
    <mergeCell ref="B162:C162"/>
    <mergeCell ref="C155:G155"/>
    <mergeCell ref="B157:G157"/>
    <mergeCell ref="B148:H148"/>
    <mergeCell ref="B149:H149"/>
    <mergeCell ref="C144:E144"/>
    <mergeCell ref="F144:G144"/>
    <mergeCell ref="F145:G145"/>
    <mergeCell ref="F146:G146"/>
  </mergeCells>
  <pageMargins left="0.511811024" right="0.511811024" top="0.78740157499999996" bottom="0.78740157499999996" header="0.31496062000000002" footer="0.31496062000000002"/>
  <pageSetup paperSize="9" scale="63" fitToHeight="0" orientation="portrait" r:id="rId1"/>
  <headerFooter>
    <oddFooter>&amp;C&amp;"Calibri,Negrito"&amp;14&amp;A » 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zoomScaleNormal="100" workbookViewId="0">
      <selection activeCell="I10" sqref="I10"/>
    </sheetView>
  </sheetViews>
  <sheetFormatPr defaultColWidth="9.140625" defaultRowHeight="15"/>
  <cols>
    <col min="1" max="1" width="12.140625" style="200" customWidth="1"/>
    <col min="2" max="2" width="42.42578125" style="200" customWidth="1"/>
    <col min="3" max="3" width="11.5703125" style="200" customWidth="1"/>
    <col min="4" max="4" width="16.85546875" style="200" customWidth="1"/>
    <col min="5" max="5" width="17.7109375" style="200" customWidth="1"/>
    <col min="6" max="6" width="19" style="200" customWidth="1"/>
    <col min="7" max="7" width="25" style="200" bestFit="1" customWidth="1"/>
    <col min="8" max="8" width="12.140625" style="200" customWidth="1"/>
    <col min="9" max="9" width="22.140625" style="200" customWidth="1"/>
    <col min="10" max="1025" width="8.7109375" style="200" customWidth="1"/>
    <col min="1026" max="16384" width="9.140625" style="200"/>
  </cols>
  <sheetData>
    <row r="1" spans="1:8">
      <c r="A1" s="483" t="s">
        <v>180</v>
      </c>
      <c r="B1" s="483"/>
      <c r="C1" s="483"/>
      <c r="D1" s="483"/>
      <c r="E1" s="483"/>
      <c r="F1" s="483"/>
      <c r="G1" s="483"/>
    </row>
    <row r="2" spans="1:8">
      <c r="A2" s="484" t="s">
        <v>181</v>
      </c>
      <c r="B2" s="485"/>
      <c r="C2" s="485"/>
      <c r="D2" s="486"/>
      <c r="E2" s="201" t="s">
        <v>182</v>
      </c>
      <c r="F2" s="202"/>
      <c r="G2" s="203"/>
    </row>
    <row r="3" spans="1:8" ht="30">
      <c r="A3" s="204" t="s">
        <v>183</v>
      </c>
      <c r="B3" s="205" t="s">
        <v>184</v>
      </c>
      <c r="C3" s="204" t="s">
        <v>72</v>
      </c>
      <c r="D3" s="204" t="s">
        <v>185</v>
      </c>
      <c r="E3" s="205" t="s">
        <v>186</v>
      </c>
      <c r="F3" s="205" t="s">
        <v>187</v>
      </c>
      <c r="G3" s="204" t="s">
        <v>188</v>
      </c>
    </row>
    <row r="4" spans="1:8">
      <c r="A4" s="206">
        <v>1</v>
      </c>
      <c r="B4" s="207" t="s">
        <v>189</v>
      </c>
      <c r="C4" s="208" t="s">
        <v>177</v>
      </c>
      <c r="D4" s="208">
        <v>2</v>
      </c>
      <c r="E4" s="209">
        <v>35.24</v>
      </c>
      <c r="F4" s="209">
        <f>E4*D4</f>
        <v>70.48</v>
      </c>
      <c r="G4" s="210">
        <f>F4/'Aux. Administrativo-44hs_STg'!$H$13</f>
        <v>3.524</v>
      </c>
      <c r="H4" s="233"/>
    </row>
    <row r="5" spans="1:8">
      <c r="A5" s="206">
        <v>2</v>
      </c>
      <c r="B5" s="207" t="s">
        <v>190</v>
      </c>
      <c r="C5" s="208" t="s">
        <v>177</v>
      </c>
      <c r="D5" s="208">
        <v>2</v>
      </c>
      <c r="E5" s="209">
        <v>68.599999999999994</v>
      </c>
      <c r="F5" s="209">
        <f t="shared" ref="F5:F9" si="0">E5*D5</f>
        <v>137.19999999999999</v>
      </c>
      <c r="G5" s="210">
        <f>F5/'Aux. Administrativo-44hs_STg'!$H$13</f>
        <v>6.8599999999999994</v>
      </c>
      <c r="H5" s="233"/>
    </row>
    <row r="6" spans="1:8" ht="30">
      <c r="A6" s="206">
        <v>3</v>
      </c>
      <c r="B6" s="207" t="s">
        <v>191</v>
      </c>
      <c r="C6" s="208" t="s">
        <v>177</v>
      </c>
      <c r="D6" s="208">
        <v>1</v>
      </c>
      <c r="E6" s="209">
        <v>111.26</v>
      </c>
      <c r="F6" s="209">
        <f t="shared" si="0"/>
        <v>111.26</v>
      </c>
      <c r="G6" s="210">
        <f>F6/'Aux. Administrativo-44hs_STg'!$H$13</f>
        <v>5.5630000000000006</v>
      </c>
      <c r="H6" s="233"/>
    </row>
    <row r="7" spans="1:8" ht="30">
      <c r="A7" s="206">
        <v>4</v>
      </c>
      <c r="B7" s="207" t="s">
        <v>192</v>
      </c>
      <c r="C7" s="208" t="s">
        <v>177</v>
      </c>
      <c r="D7" s="208">
        <v>2</v>
      </c>
      <c r="E7" s="209">
        <v>67.959999999999994</v>
      </c>
      <c r="F7" s="209">
        <f t="shared" si="0"/>
        <v>135.91999999999999</v>
      </c>
      <c r="G7" s="210">
        <f>F7/'Aux. Administrativo-44hs_STg'!$H$13</f>
        <v>6.7959999999999994</v>
      </c>
      <c r="H7" s="233"/>
    </row>
    <row r="8" spans="1:8" ht="30">
      <c r="A8" s="206">
        <v>5</v>
      </c>
      <c r="B8" s="207" t="s">
        <v>193</v>
      </c>
      <c r="C8" s="208" t="s">
        <v>177</v>
      </c>
      <c r="D8" s="208">
        <v>2</v>
      </c>
      <c r="E8" s="209">
        <v>60.99</v>
      </c>
      <c r="F8" s="209">
        <f t="shared" si="0"/>
        <v>121.98</v>
      </c>
      <c r="G8" s="210">
        <f>F8/'Aux. Administrativo-44hs_STg'!$H$13</f>
        <v>6.0990000000000002</v>
      </c>
      <c r="H8" s="233"/>
    </row>
    <row r="9" spans="1:8">
      <c r="A9" s="206">
        <v>6</v>
      </c>
      <c r="B9" s="207" t="s">
        <v>194</v>
      </c>
      <c r="C9" s="208" t="s">
        <v>177</v>
      </c>
      <c r="D9" s="208">
        <v>1</v>
      </c>
      <c r="E9" s="209">
        <v>3.72</v>
      </c>
      <c r="F9" s="209">
        <f t="shared" si="0"/>
        <v>3.72</v>
      </c>
      <c r="G9" s="210">
        <f>F9/'Aux. Administrativo-44hs_STg'!$H$13</f>
        <v>0.186</v>
      </c>
      <c r="H9" s="233"/>
    </row>
    <row r="10" spans="1:8" ht="15.75">
      <c r="A10" s="483"/>
      <c r="B10" s="483"/>
      <c r="C10" s="483"/>
      <c r="D10" s="483"/>
      <c r="E10" s="483"/>
      <c r="F10" s="211" t="s">
        <v>195</v>
      </c>
      <c r="G10" s="212">
        <f>SUM(G4:G9)</f>
        <v>29.028000000000002</v>
      </c>
    </row>
  </sheetData>
  <mergeCells count="3">
    <mergeCell ref="A1:G1"/>
    <mergeCell ref="A2:D2"/>
    <mergeCell ref="A10:E10"/>
  </mergeCells>
  <pageMargins left="0.511811024" right="0.511811024" top="0.78740157499999996" bottom="0.78740157499999996" header="0.31496062000000002" footer="0.31496062000000002"/>
  <pageSetup paperSize="9" scale="94" fitToHeight="0" orientation="landscape" r:id="rId1"/>
  <headerFooter>
    <oddFooter>&amp;C&amp;"Calibri,Negrito"&amp;14&amp;A » 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G21"/>
  <sheetViews>
    <sheetView tabSelected="1" zoomScaleNormal="100" workbookViewId="0">
      <selection activeCell="A9" sqref="A9"/>
    </sheetView>
  </sheetViews>
  <sheetFormatPr defaultRowHeight="15"/>
  <cols>
    <col min="1" max="1" width="3.85546875" customWidth="1"/>
    <col min="2" max="2" width="35.28515625" bestFit="1" customWidth="1"/>
    <col min="3" max="3" width="15.85546875" bestFit="1" customWidth="1"/>
    <col min="4" max="4" width="24.85546875" bestFit="1" customWidth="1"/>
    <col min="5" max="5" width="15.42578125" customWidth="1"/>
    <col min="6" max="6" width="17.140625" customWidth="1"/>
    <col min="7" max="7" width="19.5703125" customWidth="1"/>
    <col min="8" max="1025" width="8.7109375" customWidth="1"/>
  </cols>
  <sheetData>
    <row r="1" spans="2:7">
      <c r="B1" s="489" t="s">
        <v>196</v>
      </c>
      <c r="C1" s="490"/>
      <c r="D1" s="490"/>
      <c r="E1" s="490"/>
      <c r="F1" s="490"/>
      <c r="G1" s="491"/>
    </row>
    <row r="2" spans="2:7">
      <c r="B2" s="224" t="s">
        <v>206</v>
      </c>
      <c r="C2" s="495"/>
      <c r="D2" s="495"/>
      <c r="E2" s="224" t="s">
        <v>207</v>
      </c>
      <c r="F2" s="495"/>
      <c r="G2" s="495"/>
    </row>
    <row r="3" spans="2:7">
      <c r="B3" s="224" t="s">
        <v>208</v>
      </c>
      <c r="C3" s="495"/>
      <c r="D3" s="495"/>
      <c r="E3" s="495"/>
      <c r="F3" s="495"/>
      <c r="G3" s="224"/>
    </row>
    <row r="4" spans="2:7">
      <c r="B4" s="224" t="s">
        <v>209</v>
      </c>
      <c r="C4" s="495"/>
      <c r="D4" s="495"/>
      <c r="E4" s="495"/>
      <c r="F4" s="495"/>
      <c r="G4" s="495"/>
    </row>
    <row r="5" spans="2:7">
      <c r="B5" s="224" t="s">
        <v>210</v>
      </c>
      <c r="C5" s="495"/>
      <c r="D5" s="495"/>
      <c r="E5" s="224" t="s">
        <v>211</v>
      </c>
      <c r="F5" s="495"/>
      <c r="G5" s="495"/>
    </row>
    <row r="7" spans="2:7">
      <c r="B7" s="492"/>
      <c r="C7" s="493"/>
      <c r="D7" s="493"/>
      <c r="E7" s="493"/>
      <c r="F7" s="493"/>
      <c r="G7" s="494"/>
    </row>
    <row r="8" spans="2:7" ht="30">
      <c r="B8" s="213" t="s">
        <v>197</v>
      </c>
      <c r="C8" s="214" t="s">
        <v>198</v>
      </c>
      <c r="D8" s="213" t="s">
        <v>199</v>
      </c>
      <c r="E8" s="213" t="s">
        <v>200</v>
      </c>
      <c r="F8" s="214" t="s">
        <v>213</v>
      </c>
      <c r="G8" s="214" t="s">
        <v>205</v>
      </c>
    </row>
    <row r="9" spans="2:7" ht="44.25" customHeight="1">
      <c r="B9" s="215" t="str">
        <f>'Aux. Administrativo-44hs_STg'!H23</f>
        <v>AUX. ADMINISTRATIVO 44h - CBO: 4110-05 - (SA)</v>
      </c>
      <c r="C9" s="216">
        <f>'Aux. Administrativo-44hs_STg'!G162</f>
        <v>2</v>
      </c>
      <c r="D9" s="225">
        <f>'Aux. Administrativo-44hs_STg'!H157</f>
        <v>3596.0323187014496</v>
      </c>
      <c r="E9" s="225">
        <f>D9*C9</f>
        <v>7192.0646374028993</v>
      </c>
      <c r="F9" s="230">
        <f>'Aux. Administrativo-44hs_STg'!H13</f>
        <v>20</v>
      </c>
      <c r="G9" s="217">
        <f>F9*E9</f>
        <v>143841.29274805798</v>
      </c>
    </row>
    <row r="10" spans="2:7" ht="16.5" customHeight="1">
      <c r="B10" s="487" t="s">
        <v>201</v>
      </c>
      <c r="C10" s="487"/>
      <c r="D10" s="487"/>
      <c r="E10" s="231">
        <f>SUM(E9:E9)</f>
        <v>7192.0646374028993</v>
      </c>
      <c r="F10" s="231"/>
      <c r="G10" s="231">
        <f>SUM(G9:G9)</f>
        <v>143841.29274805798</v>
      </c>
    </row>
    <row r="11" spans="2:7" ht="12" customHeight="1"/>
    <row r="13" spans="2:7">
      <c r="B13" s="488"/>
      <c r="C13" s="488"/>
      <c r="D13" s="488"/>
      <c r="E13" s="488"/>
      <c r="F13" s="488"/>
      <c r="G13" s="488"/>
    </row>
    <row r="15" spans="2:7">
      <c r="D15" s="218"/>
    </row>
    <row r="16" spans="2:7">
      <c r="D16" s="218"/>
    </row>
    <row r="17" spans="4:4" ht="11.45" customHeight="1">
      <c r="D17" s="218"/>
    </row>
    <row r="21" spans="4:4" ht="11.45" customHeight="1"/>
  </sheetData>
  <mergeCells count="10">
    <mergeCell ref="B10:D10"/>
    <mergeCell ref="B13:G13"/>
    <mergeCell ref="B1:G1"/>
    <mergeCell ref="B7:G7"/>
    <mergeCell ref="C3:F3"/>
    <mergeCell ref="C4:G4"/>
    <mergeCell ref="C5:D5"/>
    <mergeCell ref="F5:G5"/>
    <mergeCell ref="F2:G2"/>
    <mergeCell ref="C2:D2"/>
  </mergeCells>
  <pageMargins left="0.511811024" right="0.511811024" top="0.78740157499999996" bottom="0.78740157499999996" header="0.31496062000000002" footer="0.31496062000000002"/>
  <pageSetup paperSize="9" orientation="landscape" r:id="rId1"/>
  <headerFooter>
    <oddFooter>&amp;C&amp;"Calibri,Negrito"&amp;14&amp;A » Página -&amp;P  de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Aux. Administrativo-44hs_STg</vt:lpstr>
      <vt:lpstr>Uniformes e Equipamentos_STg</vt:lpstr>
      <vt:lpstr>Proposta_STg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gparodes</dc:creator>
  <cp:lastModifiedBy>Luciana Cristofari</cp:lastModifiedBy>
  <cp:revision>0</cp:revision>
  <cp:lastPrinted>2019-10-31T19:08:11Z</cp:lastPrinted>
  <dcterms:created xsi:type="dcterms:W3CDTF">2013-09-30T16:27:09Z</dcterms:created>
  <dcterms:modified xsi:type="dcterms:W3CDTF">2019-10-31T19:08:30Z</dcterms:modified>
  <dc:language>pt-BR</dc:language>
</cp:coreProperties>
</file>